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.Jesús\Google Drive\37-1\PDF-enprensa\"/>
    </mc:Choice>
  </mc:AlternateContent>
  <xr:revisionPtr revIDLastSave="0" documentId="13_ncr:1_{F4831D0F-CAD4-4876-9B63-CC0456976491}" xr6:coauthVersionLast="44" xr6:coauthVersionMax="44" xr10:uidLastSave="{00000000-0000-0000-0000-000000000000}"/>
  <bookViews>
    <workbookView xWindow="-120" yWindow="-120" windowWidth="28110" windowHeight="16440" tabRatio="500" xr2:uid="{00000000-000D-0000-FFFF-FFFF00000000}"/>
  </bookViews>
  <sheets>
    <sheet name="Sheet1" sheetId="1" r:id="rId1"/>
  </sheets>
  <definedNames>
    <definedName name="_xlnm.Print_Area" localSheetId="0">Sheet1!$A$51:$AC$90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1" l="1"/>
  <c r="I31" i="1" s="1"/>
  <c r="G31" i="1"/>
  <c r="F31" i="1" l="1"/>
</calcChain>
</file>

<file path=xl/sharedStrings.xml><?xml version="1.0" encoding="utf-8"?>
<sst xmlns="http://schemas.openxmlformats.org/spreadsheetml/2006/main" count="500" uniqueCount="58">
  <si>
    <t>Tº</t>
  </si>
  <si>
    <t>pH</t>
  </si>
  <si>
    <t>EC</t>
  </si>
  <si>
    <t>Ca</t>
  </si>
  <si>
    <t>Mg</t>
  </si>
  <si>
    <t>Na</t>
  </si>
  <si>
    <t>K</t>
  </si>
  <si>
    <t>Al</t>
  </si>
  <si>
    <t>Cu</t>
  </si>
  <si>
    <t>Fe</t>
  </si>
  <si>
    <t>Mn</t>
  </si>
  <si>
    <t>Zn</t>
  </si>
  <si>
    <t>As</t>
  </si>
  <si>
    <t>Cd</t>
  </si>
  <si>
    <t>Pb</t>
  </si>
  <si>
    <t>mg/L</t>
  </si>
  <si>
    <t>soluble</t>
  </si>
  <si>
    <t>total</t>
  </si>
  <si>
    <t>Eh</t>
  </si>
  <si>
    <t xml:space="preserve">soluble </t>
  </si>
  <si>
    <t>mV</t>
  </si>
  <si>
    <t>mS/cm</t>
  </si>
  <si>
    <t>samples</t>
  </si>
  <si>
    <r>
      <t>HCO</t>
    </r>
    <r>
      <rPr>
        <vertAlign val="subscript"/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-</t>
    </r>
  </si>
  <si>
    <r>
      <t>SO4</t>
    </r>
    <r>
      <rPr>
        <vertAlign val="superscript"/>
        <sz val="12"/>
        <color theme="1"/>
        <rFont val="Arial"/>
        <family val="2"/>
      </rPr>
      <t>-2</t>
    </r>
  </si>
  <si>
    <t>&lt;DL</t>
  </si>
  <si>
    <t xml:space="preserve">Fall Sampling </t>
  </si>
  <si>
    <t>Winter Sampling</t>
  </si>
  <si>
    <t>Spring Sampling</t>
  </si>
  <si>
    <t>QL</t>
  </si>
  <si>
    <t>Summer sampling</t>
  </si>
  <si>
    <r>
      <t>Cl</t>
    </r>
    <r>
      <rPr>
        <vertAlign val="superscript"/>
        <sz val="12"/>
        <color theme="1"/>
        <rFont val="Arial"/>
        <family val="2"/>
      </rPr>
      <t>-</t>
    </r>
  </si>
  <si>
    <r>
      <t>SiO</t>
    </r>
    <r>
      <rPr>
        <vertAlign val="subscript"/>
        <sz val="12"/>
        <color theme="1"/>
        <rFont val="Arial"/>
        <family val="2"/>
      </rPr>
      <t>2</t>
    </r>
  </si>
  <si>
    <t>XO-01</t>
  </si>
  <si>
    <t>XO-02</t>
  </si>
  <si>
    <t>XO-03</t>
  </si>
  <si>
    <t>XO-05</t>
  </si>
  <si>
    <t>XO-O6</t>
  </si>
  <si>
    <t>XO-08</t>
  </si>
  <si>
    <t>XO-09</t>
  </si>
  <si>
    <t>XO-10</t>
  </si>
  <si>
    <t>XO-11</t>
  </si>
  <si>
    <t>XO-12</t>
  </si>
  <si>
    <t>XO-14</t>
  </si>
  <si>
    <t>XO-15</t>
  </si>
  <si>
    <t>XO-16</t>
  </si>
  <si>
    <t>XO-17</t>
  </si>
  <si>
    <t>XO-06</t>
  </si>
  <si>
    <t>&lt;QL</t>
  </si>
  <si>
    <t>QL= Quatification Limit</t>
  </si>
  <si>
    <t>Table S1. Hydrogeochemical analyses of water of the Xochula stream and tributaries from Taxco Guerrero, Mexico. Samples XO-02, XO-05 and XO-09 are tributaries and form Group I of samples and the remaining samples form the Group II (see text for details).</t>
  </si>
  <si>
    <t>Colored columns highlight total contents for better visualization and comparison.</t>
  </si>
  <si>
    <t xml:space="preserve">SUPPLEMENTARY MATERIAL </t>
  </si>
  <si>
    <t>fot the paper</t>
  </si>
  <si>
    <t>Temporal and spatial hydrogeochemical evolution and lead isotopic composition of a contaminated stream of Taxco, Guerrero, Mexico</t>
  </si>
  <si>
    <t>by</t>
  </si>
  <si>
    <t>Natasha Mylena Quevedo-Castañón, Oscar Talavera-Mendoza, Sergio Adrián Salgado-Souto, Joaquin Ruiz, Azucena Dótor-Almazán, Alejandro Hermelindo Ramírez-Guzmán, Laura Sampedro-Rosas, José Luis Rosas-Acevedo, and José Daniel Chávez-González</t>
  </si>
  <si>
    <t>Published in Revista Mexicana de Ciencias Geológicas, 37-1, p. 64-79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</si>
</sst>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vertAlign val="sub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6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58C"/>
      </patternFill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89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 vertical="center"/>
    </xf>
    <xf numFmtId="2" fontId="5" fillId="0" borderId="1" xfId="2" applyNumberFormat="1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" fontId="5" fillId="6" borderId="1" xfId="2" applyNumberFormat="1" applyFont="1" applyFill="1" applyBorder="1" applyAlignment="1">
      <alignment horizontal="center" vertical="center"/>
    </xf>
    <xf numFmtId="2" fontId="5" fillId="6" borderId="1" xfId="2" applyNumberFormat="1" applyFont="1" applyFill="1" applyBorder="1" applyAlignment="1">
      <alignment horizontal="center" vertical="center"/>
    </xf>
    <xf numFmtId="1" fontId="12" fillId="6" borderId="1" xfId="1" applyNumberFormat="1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>
      <alignment horizontal="center" vertical="center"/>
    </xf>
    <xf numFmtId="165" fontId="5" fillId="6" borderId="1" xfId="2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164" fontId="5" fillId="6" borderId="1" xfId="2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12" fillId="0" borderId="8" xfId="1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65" fontId="3" fillId="6" borderId="17" xfId="0" applyNumberFormat="1" applyFont="1" applyFill="1" applyBorder="1" applyAlignment="1">
      <alignment horizontal="center" vertical="center"/>
    </xf>
    <xf numFmtId="2" fontId="3" fillId="6" borderId="17" xfId="0" applyNumberFormat="1" applyFont="1" applyFill="1" applyBorder="1" applyAlignment="1">
      <alignment horizontal="center" vertical="center"/>
    </xf>
    <xf numFmtId="1" fontId="3" fillId="6" borderId="17" xfId="0" applyNumberFormat="1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165" fontId="12" fillId="0" borderId="17" xfId="1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2" fontId="12" fillId="0" borderId="8" xfId="1" applyNumberFormat="1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2" fontId="5" fillId="9" borderId="1" xfId="2" applyNumberFormat="1" applyFont="1" applyFill="1" applyBorder="1" applyAlignment="1">
      <alignment horizontal="center" vertical="center"/>
    </xf>
    <xf numFmtId="164" fontId="5" fillId="9" borderId="1" xfId="2" applyNumberFormat="1" applyFont="1" applyFill="1" applyBorder="1" applyAlignment="1">
      <alignment horizontal="center" vertical="center"/>
    </xf>
    <xf numFmtId="2" fontId="3" fillId="9" borderId="1" xfId="0" applyNumberFormat="1" applyFont="1" applyFill="1" applyBorder="1" applyAlignment="1">
      <alignment horizontal="center" vertical="center"/>
    </xf>
    <xf numFmtId="165" fontId="5" fillId="9" borderId="1" xfId="2" applyNumberFormat="1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1" fontId="5" fillId="9" borderId="1" xfId="2" applyNumberFormat="1" applyFont="1" applyFill="1" applyBorder="1" applyAlignment="1">
      <alignment horizontal="center" vertical="center"/>
    </xf>
    <xf numFmtId="165" fontId="12" fillId="9" borderId="1" xfId="1" applyNumberFormat="1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2" fontId="3" fillId="9" borderId="17" xfId="0" applyNumberFormat="1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1" fontId="5" fillId="10" borderId="1" xfId="0" applyNumberFormat="1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1" fontId="5" fillId="10" borderId="17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/>
    </xf>
    <xf numFmtId="165" fontId="3" fillId="10" borderId="17" xfId="0" applyNumberFormat="1" applyFont="1" applyFill="1" applyBorder="1" applyAlignment="1">
      <alignment horizontal="center" vertical="center"/>
    </xf>
    <xf numFmtId="1" fontId="5" fillId="10" borderId="1" xfId="2" applyNumberFormat="1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" fontId="3" fillId="10" borderId="17" xfId="0" applyNumberFormat="1" applyFont="1" applyFill="1" applyBorder="1" applyAlignment="1">
      <alignment horizontal="center" vertical="center"/>
    </xf>
    <xf numFmtId="2" fontId="5" fillId="10" borderId="1" xfId="2" applyNumberFormat="1" applyFont="1" applyFill="1" applyBorder="1" applyAlignment="1">
      <alignment horizontal="center" vertical="center"/>
    </xf>
    <xf numFmtId="2" fontId="3" fillId="10" borderId="1" xfId="0" applyNumberFormat="1" applyFont="1" applyFill="1" applyBorder="1" applyAlignment="1">
      <alignment horizontal="center" vertical="center"/>
    </xf>
    <xf numFmtId="2" fontId="3" fillId="10" borderId="17" xfId="0" applyNumberFormat="1" applyFont="1" applyFill="1" applyBorder="1" applyAlignment="1">
      <alignment horizontal="center" vertical="center"/>
    </xf>
    <xf numFmtId="165" fontId="5" fillId="10" borderId="1" xfId="2" applyNumberFormat="1" applyFont="1" applyFill="1" applyBorder="1" applyAlignment="1">
      <alignment horizontal="center" vertical="center"/>
    </xf>
    <xf numFmtId="164" fontId="5" fillId="10" borderId="1" xfId="2" applyNumberFormat="1" applyFont="1" applyFill="1" applyBorder="1" applyAlignment="1">
      <alignment horizontal="center" vertical="center"/>
    </xf>
    <xf numFmtId="1" fontId="3" fillId="10" borderId="8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22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11" fillId="9" borderId="4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165" fontId="3" fillId="6" borderId="6" xfId="0" applyNumberFormat="1" applyFont="1" applyFill="1" applyBorder="1" applyAlignment="1">
      <alignment horizontal="center" vertical="center"/>
    </xf>
    <xf numFmtId="165" fontId="3" fillId="9" borderId="6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165" fontId="3" fillId="10" borderId="6" xfId="0" applyNumberFormat="1" applyFont="1" applyFill="1" applyBorder="1" applyAlignment="1">
      <alignment horizontal="center" vertical="center"/>
    </xf>
    <xf numFmtId="1" fontId="5" fillId="9" borderId="6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horizontal="center" vertical="center"/>
    </xf>
    <xf numFmtId="1" fontId="5" fillId="9" borderId="7" xfId="2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164" fontId="5" fillId="10" borderId="1" xfId="0" applyNumberFormat="1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3" fillId="12" borderId="31" xfId="0" applyFont="1" applyFill="1" applyBorder="1" applyAlignment="1">
      <alignment horizontal="center" vertical="center"/>
    </xf>
    <xf numFmtId="0" fontId="3" fillId="12" borderId="3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2" fontId="3" fillId="0" borderId="15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5" fontId="3" fillId="2" borderId="41" xfId="0" applyNumberFormat="1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1" fontId="3" fillId="2" borderId="42" xfId="0" applyNumberFormat="1" applyFont="1" applyFill="1" applyBorder="1" applyAlignment="1">
      <alignment horizontal="center" vertical="center"/>
    </xf>
    <xf numFmtId="165" fontId="3" fillId="2" borderId="43" xfId="0" applyNumberFormat="1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165" fontId="3" fillId="2" borderId="15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1" fontId="3" fillId="6" borderId="7" xfId="0" applyNumberFormat="1" applyFont="1" applyFill="1" applyBorder="1" applyAlignment="1">
      <alignment horizontal="center" vertical="center"/>
    </xf>
    <xf numFmtId="1" fontId="3" fillId="6" borderId="2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165" fontId="3" fillId="0" borderId="16" xfId="0" applyNumberFormat="1" applyFont="1" applyFill="1" applyBorder="1" applyAlignment="1">
      <alignment horizontal="center" vertical="center"/>
    </xf>
    <xf numFmtId="1" fontId="5" fillId="6" borderId="7" xfId="2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5" fontId="3" fillId="6" borderId="13" xfId="0" applyNumberFormat="1" applyFont="1" applyFill="1" applyBorder="1" applyAlignment="1">
      <alignment horizontal="center" vertical="center"/>
    </xf>
    <xf numFmtId="165" fontId="3" fillId="6" borderId="15" xfId="0" applyNumberFormat="1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1" fontId="3" fillId="6" borderId="13" xfId="0" applyNumberFormat="1" applyFont="1" applyFill="1" applyBorder="1" applyAlignment="1">
      <alignment horizontal="center" vertical="center"/>
    </xf>
    <xf numFmtId="1" fontId="3" fillId="6" borderId="15" xfId="0" applyNumberFormat="1" applyFont="1" applyFill="1" applyBorder="1" applyAlignment="1">
      <alignment horizontal="center" vertical="center"/>
    </xf>
    <xf numFmtId="1" fontId="3" fillId="6" borderId="16" xfId="0" applyNumberFormat="1" applyFont="1" applyFill="1" applyBorder="1" applyAlignment="1">
      <alignment horizontal="center" vertical="center"/>
    </xf>
    <xf numFmtId="165" fontId="3" fillId="6" borderId="18" xfId="0" applyNumberFormat="1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vertical="center"/>
    </xf>
    <xf numFmtId="0" fontId="3" fillId="9" borderId="22" xfId="0" applyFont="1" applyFill="1" applyBorder="1" applyAlignment="1">
      <alignment vertical="center"/>
    </xf>
    <xf numFmtId="0" fontId="5" fillId="9" borderId="7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1" fontId="3" fillId="9" borderId="17" xfId="0" applyNumberFormat="1" applyFont="1" applyFill="1" applyBorder="1" applyAlignment="1">
      <alignment horizontal="center" vertical="center"/>
    </xf>
    <xf numFmtId="165" fontId="3" fillId="9" borderId="17" xfId="0" applyNumberFormat="1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vertical="center"/>
    </xf>
    <xf numFmtId="0" fontId="3" fillId="10" borderId="22" xfId="0" applyFont="1" applyFill="1" applyBorder="1" applyAlignment="1">
      <alignment vertical="center"/>
    </xf>
    <xf numFmtId="0" fontId="12" fillId="0" borderId="19" xfId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2" fontId="11" fillId="0" borderId="1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1" fontId="5" fillId="10" borderId="7" xfId="2" applyNumberFormat="1" applyFont="1" applyFill="1" applyBorder="1" applyAlignment="1">
      <alignment horizontal="center" vertical="center"/>
    </xf>
    <xf numFmtId="1" fontId="3" fillId="10" borderId="7" xfId="0" applyNumberFormat="1" applyFont="1" applyFill="1" applyBorder="1" applyAlignment="1">
      <alignment horizontal="center" vertical="center"/>
    </xf>
    <xf numFmtId="1" fontId="3" fillId="10" borderId="29" xfId="0" applyNumberFormat="1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165" fontId="3" fillId="10" borderId="36" xfId="0" applyNumberFormat="1" applyFont="1" applyFill="1" applyBorder="1" applyAlignment="1">
      <alignment horizontal="center" vertical="center"/>
    </xf>
    <xf numFmtId="165" fontId="3" fillId="10" borderId="21" xfId="0" applyNumberFormat="1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vertical="center"/>
    </xf>
    <xf numFmtId="0" fontId="5" fillId="10" borderId="13" xfId="0" applyFont="1" applyFill="1" applyBorder="1" applyAlignment="1">
      <alignment horizontal="center" vertical="center" wrapText="1"/>
    </xf>
    <xf numFmtId="1" fontId="3" fillId="10" borderId="15" xfId="0" applyNumberFormat="1" applyFont="1" applyFill="1" applyBorder="1" applyAlignment="1">
      <alignment horizontal="center" vertical="center"/>
    </xf>
    <xf numFmtId="165" fontId="3" fillId="10" borderId="15" xfId="0" applyNumberFormat="1" applyFont="1" applyFill="1" applyBorder="1" applyAlignment="1">
      <alignment horizontal="center" vertical="center"/>
    </xf>
    <xf numFmtId="1" fontId="5" fillId="10" borderId="13" xfId="0" applyNumberFormat="1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1" fontId="3" fillId="10" borderId="18" xfId="0" applyNumberFormat="1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165" fontId="3" fillId="9" borderId="36" xfId="0" applyNumberFormat="1" applyFont="1" applyFill="1" applyBorder="1" applyAlignment="1">
      <alignment horizontal="center" vertical="center"/>
    </xf>
    <xf numFmtId="165" fontId="3" fillId="9" borderId="21" xfId="0" applyNumberFormat="1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vertical="center"/>
    </xf>
    <xf numFmtId="0" fontId="5" fillId="9" borderId="13" xfId="0" applyFont="1" applyFill="1" applyBorder="1" applyAlignment="1">
      <alignment horizontal="center" vertical="center" wrapText="1"/>
    </xf>
    <xf numFmtId="1" fontId="3" fillId="9" borderId="15" xfId="0" applyNumberFormat="1" applyFont="1" applyFill="1" applyBorder="1" applyAlignment="1">
      <alignment horizontal="center" vertical="center"/>
    </xf>
    <xf numFmtId="1" fontId="5" fillId="9" borderId="13" xfId="0" applyNumberFormat="1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1" fontId="3" fillId="9" borderId="18" xfId="0" applyNumberFormat="1" applyFont="1" applyFill="1" applyBorder="1" applyAlignment="1">
      <alignment horizontal="center" vertical="center"/>
    </xf>
    <xf numFmtId="0" fontId="12" fillId="12" borderId="31" xfId="1" applyFont="1" applyFill="1" applyBorder="1" applyAlignment="1">
      <alignment horizontal="center" vertical="center"/>
    </xf>
    <xf numFmtId="0" fontId="12" fillId="12" borderId="19" xfId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6" borderId="25" xfId="0" applyFont="1" applyFill="1" applyBorder="1" applyAlignment="1">
      <alignment vertical="center"/>
    </xf>
    <xf numFmtId="165" fontId="3" fillId="6" borderId="22" xfId="0" applyNumberFormat="1" applyFont="1" applyFill="1" applyBorder="1" applyAlignment="1">
      <alignment vertical="center"/>
    </xf>
    <xf numFmtId="165" fontId="3" fillId="9" borderId="22" xfId="0" applyNumberFormat="1" applyFont="1" applyFill="1" applyBorder="1" applyAlignment="1">
      <alignment horizontal="center" vertical="center"/>
    </xf>
    <xf numFmtId="165" fontId="3" fillId="10" borderId="2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165" fontId="3" fillId="2" borderId="29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1" fontId="12" fillId="6" borderId="7" xfId="1" applyNumberFormat="1" applyFont="1" applyFill="1" applyBorder="1" applyAlignment="1">
      <alignment horizontal="center" vertical="center"/>
    </xf>
    <xf numFmtId="164" fontId="12" fillId="6" borderId="7" xfId="1" applyNumberFormat="1" applyFont="1" applyFill="1" applyBorder="1" applyAlignment="1">
      <alignment horizontal="center" vertical="center"/>
    </xf>
    <xf numFmtId="0" fontId="12" fillId="6" borderId="7" xfId="1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165" fontId="12" fillId="6" borderId="7" xfId="1" applyNumberFormat="1" applyFont="1" applyFill="1" applyBorder="1" applyAlignment="1">
      <alignment horizontal="center" vertical="center"/>
    </xf>
    <xf numFmtId="1" fontId="12" fillId="6" borderId="39" xfId="1" applyNumberFormat="1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2" fontId="5" fillId="6" borderId="15" xfId="2" applyNumberFormat="1" applyFont="1" applyFill="1" applyBorder="1" applyAlignment="1">
      <alignment horizontal="center" vertical="center"/>
    </xf>
    <xf numFmtId="165" fontId="5" fillId="6" borderId="15" xfId="2" applyNumberFormat="1" applyFont="1" applyFill="1" applyBorder="1" applyAlignment="1">
      <alignment horizontal="center" vertical="center"/>
    </xf>
    <xf numFmtId="2" fontId="3" fillId="6" borderId="15" xfId="0" applyNumberFormat="1" applyFont="1" applyFill="1" applyBorder="1" applyAlignment="1">
      <alignment horizontal="center" vertical="center"/>
    </xf>
    <xf numFmtId="2" fontId="5" fillId="6" borderId="15" xfId="0" applyNumberFormat="1" applyFont="1" applyFill="1" applyBorder="1" applyAlignment="1">
      <alignment horizontal="center" vertical="center"/>
    </xf>
    <xf numFmtId="2" fontId="3" fillId="6" borderId="18" xfId="0" applyNumberFormat="1" applyFont="1" applyFill="1" applyBorder="1" applyAlignment="1">
      <alignment horizontal="center" vertical="center"/>
    </xf>
    <xf numFmtId="1" fontId="12" fillId="9" borderId="7" xfId="1" applyNumberFormat="1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2" fontId="12" fillId="9" borderId="7" xfId="1" applyNumberFormat="1" applyFont="1" applyFill="1" applyBorder="1" applyAlignment="1">
      <alignment horizontal="center" vertical="center"/>
    </xf>
    <xf numFmtId="1" fontId="12" fillId="9" borderId="29" xfId="1" applyNumberFormat="1" applyFont="1" applyFill="1" applyBorder="1" applyAlignment="1">
      <alignment horizontal="center" vertical="center"/>
    </xf>
    <xf numFmtId="165" fontId="3" fillId="9" borderId="15" xfId="0" applyNumberFormat="1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2" fontId="5" fillId="9" borderId="15" xfId="2" applyNumberFormat="1" applyFont="1" applyFill="1" applyBorder="1" applyAlignment="1">
      <alignment horizontal="center" vertical="center"/>
    </xf>
    <xf numFmtId="164" fontId="5" fillId="9" borderId="15" xfId="2" applyNumberFormat="1" applyFont="1" applyFill="1" applyBorder="1" applyAlignment="1">
      <alignment horizontal="center" vertical="center"/>
    </xf>
    <xf numFmtId="2" fontId="3" fillId="9" borderId="15" xfId="0" applyNumberFormat="1" applyFont="1" applyFill="1" applyBorder="1" applyAlignment="1">
      <alignment horizontal="center" vertical="center"/>
    </xf>
    <xf numFmtId="2" fontId="5" fillId="9" borderId="15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center" vertical="center"/>
    </xf>
    <xf numFmtId="1" fontId="12" fillId="10" borderId="7" xfId="1" applyNumberFormat="1" applyFont="1" applyFill="1" applyBorder="1" applyAlignment="1">
      <alignment horizontal="center" vertical="center"/>
    </xf>
    <xf numFmtId="164" fontId="12" fillId="10" borderId="7" xfId="1" applyNumberFormat="1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165" fontId="12" fillId="10" borderId="7" xfId="1" applyNumberFormat="1" applyFont="1" applyFill="1" applyBorder="1" applyAlignment="1">
      <alignment horizontal="center" vertical="center"/>
    </xf>
    <xf numFmtId="165" fontId="12" fillId="10" borderId="39" xfId="1" applyNumberFormat="1" applyFont="1" applyFill="1" applyBorder="1" applyAlignment="1">
      <alignment horizontal="center" vertical="center"/>
    </xf>
    <xf numFmtId="1" fontId="12" fillId="10" borderId="29" xfId="1" applyNumberFormat="1" applyFont="1" applyFill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2" fontId="5" fillId="10" borderId="15" xfId="2" applyNumberFormat="1" applyFont="1" applyFill="1" applyBorder="1" applyAlignment="1">
      <alignment horizontal="center" vertical="center"/>
    </xf>
    <xf numFmtId="2" fontId="3" fillId="10" borderId="15" xfId="0" applyNumberFormat="1" applyFont="1" applyFill="1" applyBorder="1" applyAlignment="1">
      <alignment horizontal="center" vertical="center"/>
    </xf>
    <xf numFmtId="2" fontId="5" fillId="10" borderId="15" xfId="0" applyNumberFormat="1" applyFont="1" applyFill="1" applyBorder="1" applyAlignment="1">
      <alignment horizontal="center" vertical="center"/>
    </xf>
    <xf numFmtId="2" fontId="3" fillId="10" borderId="18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3" fillId="2" borderId="2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13" fillId="10" borderId="34" xfId="0" applyFont="1" applyFill="1" applyBorder="1" applyAlignment="1">
      <alignment horizontal="center" vertical="center"/>
    </xf>
    <xf numFmtId="0" fontId="13" fillId="10" borderId="37" xfId="0" applyFont="1" applyFill="1" applyBorder="1" applyAlignment="1">
      <alignment horizontal="center" vertical="center"/>
    </xf>
    <xf numFmtId="0" fontId="13" fillId="10" borderId="3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10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164" fontId="3" fillId="9" borderId="6" xfId="0" applyNumberFormat="1" applyFont="1" applyFill="1" applyBorder="1" applyAlignment="1">
      <alignment horizontal="center" vertical="center"/>
    </xf>
    <xf numFmtId="164" fontId="3" fillId="9" borderId="7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164" fontId="3" fillId="6" borderId="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10" borderId="6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164" fontId="3" fillId="10" borderId="6" xfId="0" applyNumberFormat="1" applyFont="1" applyFill="1" applyBorder="1" applyAlignment="1">
      <alignment horizontal="center" vertical="center"/>
    </xf>
    <xf numFmtId="164" fontId="3" fillId="10" borderId="7" xfId="0" applyNumberFormat="1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</cellXfs>
  <cellStyles count="2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  <cellStyle name="Normal 2" xfId="2" xr:uid="{00000000-0005-0000-0000-000015000000}"/>
    <cellStyle name="Normal 4" xfId="1" xr:uid="{00000000-0005-0000-0000-000016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2"/>
  <sheetViews>
    <sheetView tabSelected="1" zoomScale="70" zoomScaleNormal="70" workbookViewId="0">
      <selection activeCell="A7" sqref="A7"/>
    </sheetView>
  </sheetViews>
  <sheetFormatPr baseColWidth="10" defaultColWidth="10.75" defaultRowHeight="14.25" x14ac:dyDescent="0.2"/>
  <cols>
    <col min="1" max="1" width="11.25" style="1" customWidth="1"/>
    <col min="2" max="29" width="7.75" style="1" customWidth="1"/>
    <col min="30" max="16384" width="10.75" style="1"/>
  </cols>
  <sheetData>
    <row r="1" spans="1:29" ht="15" x14ac:dyDescent="0.25">
      <c r="A1" s="324" t="s">
        <v>52</v>
      </c>
    </row>
    <row r="2" spans="1:29" x14ac:dyDescent="0.2">
      <c r="A2" s="1" t="s">
        <v>53</v>
      </c>
    </row>
    <row r="3" spans="1:29" ht="15" x14ac:dyDescent="0.25">
      <c r="A3" s="324" t="s">
        <v>54</v>
      </c>
    </row>
    <row r="4" spans="1:29" x14ac:dyDescent="0.2">
      <c r="A4" s="1" t="s">
        <v>55</v>
      </c>
    </row>
    <row r="5" spans="1:29" x14ac:dyDescent="0.2">
      <c r="A5" s="1" t="s">
        <v>56</v>
      </c>
    </row>
    <row r="6" spans="1:29" x14ac:dyDescent="0.2">
      <c r="A6" s="325" t="s">
        <v>57</v>
      </c>
    </row>
    <row r="7" spans="1:29" ht="15" customHeight="1" x14ac:dyDescent="0.2"/>
    <row r="8" spans="1:29" ht="15" customHeight="1" x14ac:dyDescent="0.25">
      <c r="A8" s="377" t="s">
        <v>50</v>
      </c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  <c r="AB8" s="377"/>
      <c r="AC8" s="377"/>
    </row>
    <row r="9" spans="1:29" ht="15" customHeight="1" x14ac:dyDescent="0.25">
      <c r="A9" s="323" t="s">
        <v>51</v>
      </c>
    </row>
    <row r="10" spans="1:29" ht="15" customHeight="1" x14ac:dyDescent="0.2"/>
    <row r="11" spans="1:29" ht="15" thickBot="1" x14ac:dyDescent="0.25"/>
    <row r="12" spans="1:29" ht="32.450000000000003" customHeight="1" thickBot="1" x14ac:dyDescent="0.25">
      <c r="A12" s="362" t="s">
        <v>26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4"/>
    </row>
    <row r="13" spans="1:29" s="7" customFormat="1" ht="15" customHeight="1" x14ac:dyDescent="0.25">
      <c r="A13" s="184" t="s">
        <v>22</v>
      </c>
      <c r="B13" s="191" t="s">
        <v>0</v>
      </c>
      <c r="C13" s="185" t="s">
        <v>1</v>
      </c>
      <c r="D13" s="185" t="s">
        <v>18</v>
      </c>
      <c r="E13" s="192" t="s">
        <v>2</v>
      </c>
      <c r="F13" s="201" t="s">
        <v>23</v>
      </c>
      <c r="G13" s="125" t="s">
        <v>24</v>
      </c>
      <c r="H13" s="125" t="s">
        <v>31</v>
      </c>
      <c r="I13" s="126" t="s">
        <v>32</v>
      </c>
      <c r="J13" s="275" t="s">
        <v>3</v>
      </c>
      <c r="K13" s="281" t="s">
        <v>4</v>
      </c>
      <c r="L13" s="123" t="s">
        <v>5</v>
      </c>
      <c r="M13" s="126" t="s">
        <v>6</v>
      </c>
      <c r="N13" s="326" t="s">
        <v>7</v>
      </c>
      <c r="O13" s="327"/>
      <c r="P13" s="344" t="s">
        <v>8</v>
      </c>
      <c r="Q13" s="327"/>
      <c r="R13" s="344" t="s">
        <v>9</v>
      </c>
      <c r="S13" s="327"/>
      <c r="T13" s="344" t="s">
        <v>10</v>
      </c>
      <c r="U13" s="327"/>
      <c r="V13" s="344" t="s">
        <v>11</v>
      </c>
      <c r="W13" s="327"/>
      <c r="X13" s="344" t="s">
        <v>12</v>
      </c>
      <c r="Y13" s="327"/>
      <c r="Z13" s="344" t="s">
        <v>13</v>
      </c>
      <c r="AA13" s="327"/>
      <c r="AB13" s="340" t="s">
        <v>14</v>
      </c>
      <c r="AC13" s="341"/>
    </row>
    <row r="14" spans="1:29" s="7" customFormat="1" ht="15" customHeight="1" x14ac:dyDescent="0.25">
      <c r="A14" s="186"/>
      <c r="B14" s="193"/>
      <c r="C14" s="23"/>
      <c r="D14" s="23" t="s">
        <v>20</v>
      </c>
      <c r="E14" s="61" t="s">
        <v>21</v>
      </c>
      <c r="F14" s="202" t="s">
        <v>15</v>
      </c>
      <c r="G14" s="2" t="s">
        <v>15</v>
      </c>
      <c r="H14" s="2" t="s">
        <v>15</v>
      </c>
      <c r="I14" s="8" t="s">
        <v>15</v>
      </c>
      <c r="J14" s="276" t="s">
        <v>15</v>
      </c>
      <c r="K14" s="282" t="s">
        <v>15</v>
      </c>
      <c r="L14" s="124" t="s">
        <v>15</v>
      </c>
      <c r="M14" s="8" t="s">
        <v>15</v>
      </c>
      <c r="N14" s="328" t="s">
        <v>15</v>
      </c>
      <c r="O14" s="329"/>
      <c r="P14" s="339" t="s">
        <v>15</v>
      </c>
      <c r="Q14" s="329"/>
      <c r="R14" s="339" t="s">
        <v>15</v>
      </c>
      <c r="S14" s="329"/>
      <c r="T14" s="339" t="s">
        <v>15</v>
      </c>
      <c r="U14" s="329"/>
      <c r="V14" s="339" t="s">
        <v>15</v>
      </c>
      <c r="W14" s="329"/>
      <c r="X14" s="339" t="s">
        <v>15</v>
      </c>
      <c r="Y14" s="329"/>
      <c r="Z14" s="339" t="s">
        <v>15</v>
      </c>
      <c r="AA14" s="329"/>
      <c r="AB14" s="339" t="s">
        <v>15</v>
      </c>
      <c r="AC14" s="336"/>
    </row>
    <row r="15" spans="1:29" ht="15" customHeight="1" x14ac:dyDescent="0.2">
      <c r="A15" s="186" t="s">
        <v>29</v>
      </c>
      <c r="B15" s="194"/>
      <c r="C15" s="187"/>
      <c r="D15" s="187"/>
      <c r="E15" s="195"/>
      <c r="F15" s="203">
        <v>5</v>
      </c>
      <c r="G15" s="159">
        <v>1</v>
      </c>
      <c r="H15" s="159">
        <v>1</v>
      </c>
      <c r="I15" s="204">
        <v>2</v>
      </c>
      <c r="J15" s="121">
        <v>1</v>
      </c>
      <c r="K15" s="130">
        <v>1</v>
      </c>
      <c r="L15" s="130">
        <v>1</v>
      </c>
      <c r="M15" s="208">
        <v>1</v>
      </c>
      <c r="N15" s="328">
        <v>2.5000000000000001E-2</v>
      </c>
      <c r="O15" s="329"/>
      <c r="P15" s="342">
        <v>2.5000000000000001E-2</v>
      </c>
      <c r="Q15" s="343"/>
      <c r="R15" s="339">
        <v>2.5000000000000001E-2</v>
      </c>
      <c r="S15" s="329"/>
      <c r="T15" s="339">
        <v>2.5000000000000001E-2</v>
      </c>
      <c r="U15" s="329"/>
      <c r="V15" s="339">
        <v>2.5000000000000001E-2</v>
      </c>
      <c r="W15" s="329"/>
      <c r="X15" s="337">
        <v>0.01</v>
      </c>
      <c r="Y15" s="338"/>
      <c r="Z15" s="339">
        <v>5.0000000000000001E-3</v>
      </c>
      <c r="AA15" s="329"/>
      <c r="AB15" s="339">
        <v>2.5000000000000001E-2</v>
      </c>
      <c r="AC15" s="336"/>
    </row>
    <row r="16" spans="1:29" ht="15" customHeight="1" x14ac:dyDescent="0.2">
      <c r="A16" s="188"/>
      <c r="B16" s="380"/>
      <c r="C16" s="381"/>
      <c r="D16" s="381"/>
      <c r="E16" s="382"/>
      <c r="F16" s="335" t="s">
        <v>17</v>
      </c>
      <c r="G16" s="328"/>
      <c r="H16" s="328"/>
      <c r="I16" s="336"/>
      <c r="J16" s="335" t="s">
        <v>17</v>
      </c>
      <c r="K16" s="328"/>
      <c r="L16" s="328"/>
      <c r="M16" s="336"/>
      <c r="N16" s="120" t="s">
        <v>17</v>
      </c>
      <c r="O16" s="23" t="s">
        <v>16</v>
      </c>
      <c r="P16" s="2" t="s">
        <v>17</v>
      </c>
      <c r="Q16" s="23" t="s">
        <v>16</v>
      </c>
      <c r="R16" s="2" t="s">
        <v>17</v>
      </c>
      <c r="S16" s="23" t="s">
        <v>16</v>
      </c>
      <c r="T16" s="2" t="s">
        <v>17</v>
      </c>
      <c r="U16" s="23" t="s">
        <v>19</v>
      </c>
      <c r="V16" s="2" t="s">
        <v>17</v>
      </c>
      <c r="W16" s="23" t="s">
        <v>19</v>
      </c>
      <c r="X16" s="2" t="s">
        <v>17</v>
      </c>
      <c r="Y16" s="23" t="s">
        <v>16</v>
      </c>
      <c r="Z16" s="2" t="s">
        <v>17</v>
      </c>
      <c r="AA16" s="2" t="s">
        <v>19</v>
      </c>
      <c r="AB16" s="2" t="s">
        <v>17</v>
      </c>
      <c r="AC16" s="61" t="s">
        <v>19</v>
      </c>
    </row>
    <row r="17" spans="1:29" ht="16.149999999999999" customHeight="1" x14ac:dyDescent="0.2">
      <c r="A17" s="188" t="s">
        <v>33</v>
      </c>
      <c r="B17" s="193">
        <v>18.8</v>
      </c>
      <c r="C17" s="15">
        <v>2.52</v>
      </c>
      <c r="D17" s="6">
        <v>491.23905999999999</v>
      </c>
      <c r="E17" s="61">
        <v>5.49</v>
      </c>
      <c r="F17" s="205" t="s">
        <v>48</v>
      </c>
      <c r="G17" s="119">
        <v>4200</v>
      </c>
      <c r="H17" s="160" t="s">
        <v>48</v>
      </c>
      <c r="I17" s="206">
        <v>41.328263191625723</v>
      </c>
      <c r="J17" s="120">
        <v>291</v>
      </c>
      <c r="K17" s="5">
        <v>331.7</v>
      </c>
      <c r="L17" s="9">
        <v>12.42</v>
      </c>
      <c r="M17" s="285">
        <v>3.125</v>
      </c>
      <c r="N17" s="190">
        <v>115.6</v>
      </c>
      <c r="O17" s="11">
        <v>106.3</v>
      </c>
      <c r="P17" s="12">
        <v>9.8979999999999997</v>
      </c>
      <c r="Q17" s="13">
        <v>7.33</v>
      </c>
      <c r="R17" s="14">
        <v>421.1</v>
      </c>
      <c r="S17" s="10">
        <v>366.5</v>
      </c>
      <c r="T17" s="14">
        <v>88.98</v>
      </c>
      <c r="U17" s="10">
        <v>86.83</v>
      </c>
      <c r="V17" s="14">
        <v>800.7</v>
      </c>
      <c r="W17" s="10">
        <v>603.79999999999995</v>
      </c>
      <c r="X17" s="2">
        <v>0.47699999999999998</v>
      </c>
      <c r="Y17" s="3">
        <v>8.5000000000000006E-2</v>
      </c>
      <c r="Z17" s="2">
        <v>5.98</v>
      </c>
      <c r="AA17" s="15">
        <v>4.78</v>
      </c>
      <c r="AB17" s="16">
        <v>0.318</v>
      </c>
      <c r="AC17" s="17">
        <v>0.24199999999999999</v>
      </c>
    </row>
    <row r="18" spans="1:29" ht="16.149999999999999" customHeight="1" x14ac:dyDescent="0.2">
      <c r="A18" s="183" t="s">
        <v>34</v>
      </c>
      <c r="B18" s="193">
        <v>24.5</v>
      </c>
      <c r="C18" s="15">
        <v>6.78</v>
      </c>
      <c r="D18" s="6">
        <v>224.23165</v>
      </c>
      <c r="E18" s="61">
        <v>2.4500000000000002</v>
      </c>
      <c r="F18" s="207">
        <v>282.8</v>
      </c>
      <c r="G18" s="2">
        <v>1300</v>
      </c>
      <c r="H18" s="9">
        <v>7.7</v>
      </c>
      <c r="I18" s="208">
        <v>25.13494267606637</v>
      </c>
      <c r="J18" s="120">
        <v>552</v>
      </c>
      <c r="K18" s="5">
        <v>138.80000000000001</v>
      </c>
      <c r="L18" s="4">
        <v>6.65</v>
      </c>
      <c r="M18" s="285">
        <v>2.431</v>
      </c>
      <c r="N18" s="283" t="s">
        <v>48</v>
      </c>
      <c r="O18" s="18" t="s">
        <v>48</v>
      </c>
      <c r="P18" s="138" t="s">
        <v>48</v>
      </c>
      <c r="Q18" s="19" t="s">
        <v>48</v>
      </c>
      <c r="R18" s="20">
        <v>0.26300000000000001</v>
      </c>
      <c r="S18" s="21">
        <v>0.18099999999999999</v>
      </c>
      <c r="T18" s="20">
        <v>0.13100000000000001</v>
      </c>
      <c r="U18" s="21">
        <v>9.7000000000000003E-2</v>
      </c>
      <c r="V18" s="22">
        <v>18.27</v>
      </c>
      <c r="W18" s="13">
        <v>7.5579999999999998</v>
      </c>
      <c r="X18" s="138" t="s">
        <v>48</v>
      </c>
      <c r="Y18" s="18" t="s">
        <v>48</v>
      </c>
      <c r="Z18" s="2">
        <v>0.29799999999999999</v>
      </c>
      <c r="AA18" s="23">
        <v>0.20399999999999999</v>
      </c>
      <c r="AB18" s="138" t="s">
        <v>48</v>
      </c>
      <c r="AC18" s="24" t="s">
        <v>48</v>
      </c>
    </row>
    <row r="19" spans="1:29" ht="16.149999999999999" customHeight="1" x14ac:dyDescent="0.2">
      <c r="A19" s="186" t="s">
        <v>35</v>
      </c>
      <c r="B19" s="193">
        <v>21.8</v>
      </c>
      <c r="C19" s="15">
        <v>2.85</v>
      </c>
      <c r="D19" s="6">
        <v>419.23516000000001</v>
      </c>
      <c r="E19" s="196">
        <v>5.5</v>
      </c>
      <c r="F19" s="207" t="s">
        <v>48</v>
      </c>
      <c r="G19" s="2">
        <v>4600</v>
      </c>
      <c r="H19" s="5" t="s">
        <v>48</v>
      </c>
      <c r="I19" s="208">
        <v>45.264288257494847</v>
      </c>
      <c r="J19" s="120">
        <v>565</v>
      </c>
      <c r="K19" s="5">
        <v>262.7</v>
      </c>
      <c r="L19" s="9">
        <v>12.004999999999999</v>
      </c>
      <c r="M19" s="285">
        <v>4.1779999999999999</v>
      </c>
      <c r="N19" s="190">
        <v>115.2</v>
      </c>
      <c r="O19" s="11">
        <v>89.84</v>
      </c>
      <c r="P19" s="2">
        <v>10.119999999999999</v>
      </c>
      <c r="Q19" s="15">
        <v>6.7080000000000002</v>
      </c>
      <c r="R19" s="14">
        <v>247.9</v>
      </c>
      <c r="S19" s="10">
        <v>106</v>
      </c>
      <c r="T19" s="5">
        <v>101.9</v>
      </c>
      <c r="U19" s="6">
        <v>78.59</v>
      </c>
      <c r="V19" s="14">
        <v>808.4</v>
      </c>
      <c r="W19" s="10">
        <v>604.1</v>
      </c>
      <c r="X19" s="26">
        <v>0.15</v>
      </c>
      <c r="Y19" s="3">
        <v>4.3999999999999997E-2</v>
      </c>
      <c r="Z19" s="4">
        <v>6.3890000000000002</v>
      </c>
      <c r="AA19" s="15">
        <v>4.97</v>
      </c>
      <c r="AB19" s="16">
        <v>0.871</v>
      </c>
      <c r="AC19" s="25">
        <v>0.66</v>
      </c>
    </row>
    <row r="20" spans="1:29" ht="16.149999999999999" customHeight="1" x14ac:dyDescent="0.2">
      <c r="A20" s="182" t="s">
        <v>36</v>
      </c>
      <c r="B20" s="193">
        <v>18.3</v>
      </c>
      <c r="C20" s="15">
        <v>7.88</v>
      </c>
      <c r="D20" s="6">
        <v>192.23671999999999</v>
      </c>
      <c r="E20" s="197">
        <v>0.73</v>
      </c>
      <c r="F20" s="207">
        <v>413.8</v>
      </c>
      <c r="G20" s="2">
        <v>3100</v>
      </c>
      <c r="H20" s="9">
        <v>28.4</v>
      </c>
      <c r="I20" s="208">
        <v>32.001595100761946</v>
      </c>
      <c r="J20" s="120">
        <v>141</v>
      </c>
      <c r="K20" s="4">
        <v>9.4369999999999994</v>
      </c>
      <c r="L20" s="4">
        <v>5.48</v>
      </c>
      <c r="M20" s="285">
        <v>4.9880000000000004</v>
      </c>
      <c r="N20" s="283" t="s">
        <v>48</v>
      </c>
      <c r="O20" s="18" t="s">
        <v>48</v>
      </c>
      <c r="P20" s="138" t="s">
        <v>48</v>
      </c>
      <c r="Q20" s="19">
        <v>1.6E-2</v>
      </c>
      <c r="R20" s="20">
        <v>0.158</v>
      </c>
      <c r="S20" s="21">
        <v>6.6000000000000003E-2</v>
      </c>
      <c r="T20" s="20">
        <v>1.4E-2</v>
      </c>
      <c r="U20" s="21" t="s">
        <v>48</v>
      </c>
      <c r="V20" s="20">
        <v>0.158</v>
      </c>
      <c r="W20" s="21">
        <v>4.2999999999999997E-2</v>
      </c>
      <c r="X20" s="2">
        <v>3.5999999999999997E-2</v>
      </c>
      <c r="Y20" s="3">
        <v>1.7999999999999999E-2</v>
      </c>
      <c r="Z20" s="139" t="s">
        <v>48</v>
      </c>
      <c r="AA20" s="18" t="s">
        <v>48</v>
      </c>
      <c r="AB20" s="139" t="s">
        <v>48</v>
      </c>
      <c r="AC20" s="24" t="s">
        <v>48</v>
      </c>
    </row>
    <row r="21" spans="1:29" ht="16.149999999999999" customHeight="1" x14ac:dyDescent="0.2">
      <c r="A21" s="186" t="s">
        <v>37</v>
      </c>
      <c r="B21" s="193">
        <v>26.4</v>
      </c>
      <c r="C21" s="15">
        <v>2.61</v>
      </c>
      <c r="D21" s="6">
        <v>471.22996000000001</v>
      </c>
      <c r="E21" s="61">
        <v>5.42</v>
      </c>
      <c r="F21" s="207" t="s">
        <v>48</v>
      </c>
      <c r="G21" s="2">
        <v>4700</v>
      </c>
      <c r="H21" s="5" t="s">
        <v>48</v>
      </c>
      <c r="I21" s="208">
        <v>45.906031474756112</v>
      </c>
      <c r="J21" s="120">
        <v>482</v>
      </c>
      <c r="K21" s="5">
        <v>351.7</v>
      </c>
      <c r="L21" s="9">
        <v>12.755000000000001</v>
      </c>
      <c r="M21" s="285">
        <v>3.7349999999999999</v>
      </c>
      <c r="N21" s="190">
        <v>114.7</v>
      </c>
      <c r="O21" s="11">
        <v>99.84</v>
      </c>
      <c r="P21" s="12">
        <v>9.2420000000000009</v>
      </c>
      <c r="Q21" s="13">
        <v>6.7889999999999997</v>
      </c>
      <c r="R21" s="14">
        <v>298.2</v>
      </c>
      <c r="S21" s="10">
        <v>151.9</v>
      </c>
      <c r="T21" s="14">
        <v>96.91</v>
      </c>
      <c r="U21" s="10">
        <v>91.65</v>
      </c>
      <c r="V21" s="5">
        <v>809.1</v>
      </c>
      <c r="W21" s="6">
        <v>599.4</v>
      </c>
      <c r="X21" s="2">
        <v>0.219</v>
      </c>
      <c r="Y21" s="3">
        <v>1.4999999999999999E-2</v>
      </c>
      <c r="Z21" s="4">
        <v>6.3460000000000001</v>
      </c>
      <c r="AA21" s="15">
        <v>4.8659999999999997</v>
      </c>
      <c r="AB21" s="16">
        <v>0.73899999999999999</v>
      </c>
      <c r="AC21" s="17">
        <v>0.52300000000000002</v>
      </c>
    </row>
    <row r="22" spans="1:29" ht="16.149999999999999" customHeight="1" x14ac:dyDescent="0.2">
      <c r="A22" s="186" t="s">
        <v>38</v>
      </c>
      <c r="B22" s="193">
        <v>22.2</v>
      </c>
      <c r="C22" s="15">
        <v>5.49</v>
      </c>
      <c r="D22" s="6">
        <v>177.23464000000001</v>
      </c>
      <c r="E22" s="61">
        <v>2.02</v>
      </c>
      <c r="F22" s="209" t="s">
        <v>48</v>
      </c>
      <c r="G22" s="2">
        <v>800</v>
      </c>
      <c r="H22" s="9">
        <v>33.5</v>
      </c>
      <c r="I22" s="208">
        <v>35.787880082603436</v>
      </c>
      <c r="J22" s="120">
        <v>258</v>
      </c>
      <c r="K22" s="5">
        <v>120.7</v>
      </c>
      <c r="L22" s="9">
        <v>24.05</v>
      </c>
      <c r="M22" s="285">
        <v>4.835</v>
      </c>
      <c r="N22" s="190">
        <v>27.69</v>
      </c>
      <c r="O22" s="28">
        <v>1.5549999999999999</v>
      </c>
      <c r="P22" s="4">
        <v>2.1560000000000001</v>
      </c>
      <c r="Q22" s="23">
        <v>0.66200000000000003</v>
      </c>
      <c r="R22" s="14">
        <v>75.12</v>
      </c>
      <c r="S22" s="27">
        <v>22.56</v>
      </c>
      <c r="T22" s="9">
        <v>29.02</v>
      </c>
      <c r="U22" s="58">
        <v>27.06</v>
      </c>
      <c r="V22" s="2">
        <v>277</v>
      </c>
      <c r="W22" s="23">
        <v>277</v>
      </c>
      <c r="X22" s="2">
        <v>0.13800000000000001</v>
      </c>
      <c r="Y22" s="18" t="s">
        <v>48</v>
      </c>
      <c r="Z22" s="4">
        <v>1.6830000000000001</v>
      </c>
      <c r="AA22" s="15">
        <v>1.274</v>
      </c>
      <c r="AB22" s="16">
        <v>0.38800000000000001</v>
      </c>
      <c r="AC22" s="17" t="s">
        <v>48</v>
      </c>
    </row>
    <row r="23" spans="1:29" ht="16.149999999999999" customHeight="1" x14ac:dyDescent="0.2">
      <c r="A23" s="182" t="s">
        <v>39</v>
      </c>
      <c r="B23" s="193">
        <v>21.4</v>
      </c>
      <c r="C23" s="15">
        <v>6.2</v>
      </c>
      <c r="D23" s="6">
        <v>210.23568</v>
      </c>
      <c r="E23" s="61">
        <v>2.97</v>
      </c>
      <c r="F23" s="207">
        <v>416.8</v>
      </c>
      <c r="G23" s="2">
        <v>2100</v>
      </c>
      <c r="H23" s="9">
        <v>21</v>
      </c>
      <c r="I23" s="208">
        <v>25.177725557217119</v>
      </c>
      <c r="J23" s="120">
        <v>614</v>
      </c>
      <c r="K23" s="5">
        <v>171</v>
      </c>
      <c r="L23" s="9">
        <v>26.174999999999997</v>
      </c>
      <c r="M23" s="285">
        <v>5.1719999999999997</v>
      </c>
      <c r="N23" s="283" t="s">
        <v>48</v>
      </c>
      <c r="O23" s="18" t="s">
        <v>48</v>
      </c>
      <c r="P23" s="138" t="s">
        <v>48</v>
      </c>
      <c r="Q23" s="19" t="s">
        <v>48</v>
      </c>
      <c r="R23" s="20">
        <v>0.27100000000000002</v>
      </c>
      <c r="S23" s="21">
        <v>4.3999999999999997E-2</v>
      </c>
      <c r="T23" s="2">
        <v>0.41099999999999998</v>
      </c>
      <c r="U23" s="30">
        <v>0.33</v>
      </c>
      <c r="V23" s="22">
        <v>21.2</v>
      </c>
      <c r="W23" s="27">
        <v>17.57</v>
      </c>
      <c r="X23" s="138" t="s">
        <v>48</v>
      </c>
      <c r="Y23" s="18" t="s">
        <v>48</v>
      </c>
      <c r="Z23" s="2">
        <v>0.23300000000000001</v>
      </c>
      <c r="AA23" s="23">
        <v>0.193</v>
      </c>
      <c r="AB23" s="138" t="s">
        <v>48</v>
      </c>
      <c r="AC23" s="24" t="s">
        <v>48</v>
      </c>
    </row>
    <row r="24" spans="1:29" ht="16.149999999999999" customHeight="1" x14ac:dyDescent="0.2">
      <c r="A24" s="186" t="s">
        <v>40</v>
      </c>
      <c r="B24" s="193">
        <v>21.8</v>
      </c>
      <c r="C24" s="15">
        <v>6.12</v>
      </c>
      <c r="D24" s="6">
        <v>72.235160000000008</v>
      </c>
      <c r="E24" s="61">
        <v>2.54</v>
      </c>
      <c r="F24" s="207">
        <v>202.4</v>
      </c>
      <c r="G24" s="2">
        <v>1400</v>
      </c>
      <c r="H24" s="9">
        <v>24.7</v>
      </c>
      <c r="I24" s="208">
        <v>28.899836217332481</v>
      </c>
      <c r="J24" s="120">
        <v>492</v>
      </c>
      <c r="K24" s="5">
        <v>153.9</v>
      </c>
      <c r="L24" s="9">
        <v>25.624999999999996</v>
      </c>
      <c r="M24" s="285">
        <v>5.4359999999999999</v>
      </c>
      <c r="N24" s="122">
        <v>10.31</v>
      </c>
      <c r="O24" s="29">
        <v>7.0999999999999994E-2</v>
      </c>
      <c r="P24" s="20">
        <v>0.77700000000000002</v>
      </c>
      <c r="Q24" s="21">
        <v>4.5999999999999999E-2</v>
      </c>
      <c r="R24" s="22">
        <v>27.81</v>
      </c>
      <c r="S24" s="21">
        <v>0.26100000000000001</v>
      </c>
      <c r="T24" s="9">
        <v>13.38</v>
      </c>
      <c r="U24" s="58">
        <v>12.84</v>
      </c>
      <c r="V24" s="14">
        <v>127</v>
      </c>
      <c r="W24" s="10">
        <v>85.35</v>
      </c>
      <c r="X24" s="2">
        <v>3.3000000000000002E-2</v>
      </c>
      <c r="Y24" s="18" t="s">
        <v>48</v>
      </c>
      <c r="Z24" s="2">
        <v>0.80200000000000005</v>
      </c>
      <c r="AA24" s="23">
        <v>0.57899999999999996</v>
      </c>
      <c r="AB24" s="16">
        <v>0.13700000000000001</v>
      </c>
      <c r="AC24" s="24" t="s">
        <v>48</v>
      </c>
    </row>
    <row r="25" spans="1:29" ht="16.149999999999999" customHeight="1" x14ac:dyDescent="0.2">
      <c r="A25" s="186" t="s">
        <v>41</v>
      </c>
      <c r="B25" s="193">
        <v>21.5</v>
      </c>
      <c r="C25" s="15">
        <v>6.31</v>
      </c>
      <c r="D25" s="6">
        <v>137.23554999999999</v>
      </c>
      <c r="E25" s="196">
        <v>2.6</v>
      </c>
      <c r="F25" s="207">
        <v>166.7</v>
      </c>
      <c r="G25" s="2">
        <v>1600</v>
      </c>
      <c r="H25" s="9">
        <v>20.2</v>
      </c>
      <c r="I25" s="208">
        <v>30.012191127252013</v>
      </c>
      <c r="J25" s="120">
        <v>488</v>
      </c>
      <c r="K25" s="5">
        <v>152.69999999999999</v>
      </c>
      <c r="L25" s="9">
        <v>24.925000000000001</v>
      </c>
      <c r="M25" s="285">
        <v>4.8179999999999996</v>
      </c>
      <c r="N25" s="122">
        <v>11.02</v>
      </c>
      <c r="O25" s="29">
        <v>6.7000000000000004E-2</v>
      </c>
      <c r="P25" s="2">
        <v>0.84799999999999998</v>
      </c>
      <c r="Q25" s="23">
        <v>3.7999999999999999E-2</v>
      </c>
      <c r="R25" s="9">
        <v>36.340000000000003</v>
      </c>
      <c r="S25" s="23">
        <v>0.222</v>
      </c>
      <c r="T25" s="9">
        <v>14.73</v>
      </c>
      <c r="U25" s="58">
        <v>11.96</v>
      </c>
      <c r="V25" s="2">
        <v>133</v>
      </c>
      <c r="W25" s="6">
        <v>87.31</v>
      </c>
      <c r="X25" s="26">
        <v>7.0000000000000007E-2</v>
      </c>
      <c r="Y25" s="18" t="s">
        <v>48</v>
      </c>
      <c r="Z25" s="2">
        <v>0.84199999999999997</v>
      </c>
      <c r="AA25" s="23">
        <v>0.629</v>
      </c>
      <c r="AB25" s="2">
        <v>0.17699999999999999</v>
      </c>
      <c r="AC25" s="24" t="s">
        <v>48</v>
      </c>
    </row>
    <row r="26" spans="1:29" ht="16.149999999999999" customHeight="1" x14ac:dyDescent="0.2">
      <c r="A26" s="186" t="s">
        <v>42</v>
      </c>
      <c r="B26" s="198">
        <v>22</v>
      </c>
      <c r="C26" s="15">
        <v>6.23</v>
      </c>
      <c r="D26" s="6">
        <v>169.23490000000001</v>
      </c>
      <c r="E26" s="61">
        <v>2.35</v>
      </c>
      <c r="F26" s="207">
        <v>145.9</v>
      </c>
      <c r="G26" s="2">
        <v>1200</v>
      </c>
      <c r="H26" s="9">
        <v>21.8</v>
      </c>
      <c r="I26" s="208">
        <v>29.028184860784737</v>
      </c>
      <c r="J26" s="120">
        <v>490</v>
      </c>
      <c r="K26" s="5">
        <v>154.1</v>
      </c>
      <c r="L26" s="9">
        <v>24.6</v>
      </c>
      <c r="M26" s="285">
        <v>4.95</v>
      </c>
      <c r="N26" s="122">
        <v>12.1</v>
      </c>
      <c r="O26" s="29">
        <v>5.2999999999999999E-2</v>
      </c>
      <c r="P26" s="2">
        <v>0.92800000000000005</v>
      </c>
      <c r="Q26" s="23">
        <v>3.7999999999999999E-2</v>
      </c>
      <c r="R26" s="9">
        <v>39.76</v>
      </c>
      <c r="S26" s="30">
        <v>0.22</v>
      </c>
      <c r="T26" s="9">
        <v>15.26</v>
      </c>
      <c r="U26" s="58">
        <v>12.07</v>
      </c>
      <c r="V26" s="5">
        <v>135.30000000000001</v>
      </c>
      <c r="W26" s="6">
        <v>89.06</v>
      </c>
      <c r="X26" s="2">
        <v>8.7999999999999995E-2</v>
      </c>
      <c r="Y26" s="18" t="s">
        <v>48</v>
      </c>
      <c r="Z26" s="2">
        <v>0.83499999999999996</v>
      </c>
      <c r="AA26" s="23">
        <v>0.628</v>
      </c>
      <c r="AB26" s="2">
        <v>0.13800000000000001</v>
      </c>
      <c r="AC26" s="24" t="s">
        <v>48</v>
      </c>
    </row>
    <row r="27" spans="1:29" ht="16.149999999999999" customHeight="1" x14ac:dyDescent="0.2">
      <c r="A27" s="186" t="s">
        <v>43</v>
      </c>
      <c r="B27" s="193">
        <v>21.8</v>
      </c>
      <c r="C27" s="15">
        <v>6.17</v>
      </c>
      <c r="D27" s="6">
        <v>177.23516000000001</v>
      </c>
      <c r="E27" s="61">
        <v>2.57</v>
      </c>
      <c r="F27" s="207">
        <v>101.2</v>
      </c>
      <c r="G27" s="2">
        <v>1500</v>
      </c>
      <c r="H27" s="9">
        <v>20.2</v>
      </c>
      <c r="I27" s="208">
        <v>29.199316385387743</v>
      </c>
      <c r="J27" s="120">
        <v>508</v>
      </c>
      <c r="K27" s="5">
        <v>159.1</v>
      </c>
      <c r="L27" s="9">
        <v>25.8</v>
      </c>
      <c r="M27" s="285">
        <v>5.109</v>
      </c>
      <c r="N27" s="122">
        <v>13.01</v>
      </c>
      <c r="O27" s="18" t="s">
        <v>48</v>
      </c>
      <c r="P27" s="2">
        <v>0.879</v>
      </c>
      <c r="Q27" s="23">
        <v>2.7E-2</v>
      </c>
      <c r="R27" s="9">
        <v>49.33</v>
      </c>
      <c r="S27" s="30">
        <v>0.03</v>
      </c>
      <c r="T27" s="9">
        <v>15.03</v>
      </c>
      <c r="U27" s="58">
        <v>14.23</v>
      </c>
      <c r="V27" s="5">
        <v>137.69999999999999</v>
      </c>
      <c r="W27" s="6">
        <v>72.459999999999994</v>
      </c>
      <c r="X27" s="26">
        <v>0.05</v>
      </c>
      <c r="Y27" s="18" t="s">
        <v>48</v>
      </c>
      <c r="Z27" s="2">
        <v>0.752</v>
      </c>
      <c r="AA27" s="23">
        <v>0.57599999999999996</v>
      </c>
      <c r="AB27" s="2">
        <v>0.151</v>
      </c>
      <c r="AC27" s="24" t="s">
        <v>48</v>
      </c>
    </row>
    <row r="28" spans="1:29" ht="16.149999999999999" customHeight="1" x14ac:dyDescent="0.2">
      <c r="A28" s="186" t="s">
        <v>44</v>
      </c>
      <c r="B28" s="193">
        <v>22.6</v>
      </c>
      <c r="C28" s="15">
        <v>6.21</v>
      </c>
      <c r="D28" s="6">
        <v>179.23411999999999</v>
      </c>
      <c r="E28" s="61">
        <v>2.4900000000000002</v>
      </c>
      <c r="F28" s="207">
        <v>89.3</v>
      </c>
      <c r="G28" s="2">
        <v>4500</v>
      </c>
      <c r="H28" s="9">
        <v>22.4</v>
      </c>
      <c r="I28" s="208">
        <v>26.717909278644164</v>
      </c>
      <c r="J28" s="120">
        <v>495</v>
      </c>
      <c r="K28" s="5">
        <v>152.9</v>
      </c>
      <c r="L28" s="9">
        <v>25.574999999999999</v>
      </c>
      <c r="M28" s="285">
        <v>4.7409999999999997</v>
      </c>
      <c r="N28" s="122">
        <v>12.91</v>
      </c>
      <c r="O28" s="18" t="s">
        <v>48</v>
      </c>
      <c r="P28" s="2">
        <v>0.78700000000000003</v>
      </c>
      <c r="Q28" s="23">
        <v>2.1999999999999999E-2</v>
      </c>
      <c r="R28" s="31">
        <v>46.08</v>
      </c>
      <c r="S28" s="29" t="s">
        <v>48</v>
      </c>
      <c r="T28" s="9">
        <v>15.09</v>
      </c>
      <c r="U28" s="58">
        <v>14.58</v>
      </c>
      <c r="V28" s="5">
        <v>131.80000000000001</v>
      </c>
      <c r="W28" s="6">
        <v>68.599999999999994</v>
      </c>
      <c r="X28" s="2">
        <v>4.7E-2</v>
      </c>
      <c r="Y28" s="18" t="s">
        <v>48</v>
      </c>
      <c r="Z28" s="2">
        <v>0.69799999999999995</v>
      </c>
      <c r="AA28" s="23">
        <v>0.56299999999999994</v>
      </c>
      <c r="AB28" s="2">
        <v>0.114</v>
      </c>
      <c r="AC28" s="24" t="s">
        <v>48</v>
      </c>
    </row>
    <row r="29" spans="1:29" ht="16.149999999999999" customHeight="1" x14ac:dyDescent="0.2">
      <c r="A29" s="186" t="s">
        <v>45</v>
      </c>
      <c r="B29" s="193">
        <v>22.2</v>
      </c>
      <c r="C29" s="15">
        <v>6.42</v>
      </c>
      <c r="D29" s="6">
        <v>194.23464000000001</v>
      </c>
      <c r="E29" s="61">
        <v>2.52</v>
      </c>
      <c r="F29" s="207">
        <v>89.3</v>
      </c>
      <c r="G29" s="2">
        <v>4000</v>
      </c>
      <c r="H29" s="9">
        <v>21.7</v>
      </c>
      <c r="I29" s="208">
        <v>27.873047069714449</v>
      </c>
      <c r="J29" s="120">
        <v>511</v>
      </c>
      <c r="K29" s="5">
        <v>158.6</v>
      </c>
      <c r="L29" s="9">
        <v>25.650000000000002</v>
      </c>
      <c r="M29" s="285">
        <v>4.7489999999999997</v>
      </c>
      <c r="N29" s="122">
        <v>12.39</v>
      </c>
      <c r="O29" s="18" t="s">
        <v>48</v>
      </c>
      <c r="P29" s="2">
        <v>0.84799999999999998</v>
      </c>
      <c r="Q29" s="23">
        <v>2.8000000000000001E-2</v>
      </c>
      <c r="R29" s="32">
        <v>44.75</v>
      </c>
      <c r="S29" s="33" t="s">
        <v>48</v>
      </c>
      <c r="T29" s="9">
        <v>15.83</v>
      </c>
      <c r="U29" s="58">
        <v>14.36</v>
      </c>
      <c r="V29" s="5">
        <v>136.5</v>
      </c>
      <c r="W29" s="6">
        <v>68.33</v>
      </c>
      <c r="X29" s="2">
        <v>3.5000000000000003E-2</v>
      </c>
      <c r="Y29" s="18" t="s">
        <v>48</v>
      </c>
      <c r="Z29" s="2">
        <v>0.751</v>
      </c>
      <c r="AA29" s="30">
        <v>0.56000000000000005</v>
      </c>
      <c r="AB29" s="2">
        <v>0.106</v>
      </c>
      <c r="AC29" s="24" t="s">
        <v>48</v>
      </c>
    </row>
    <row r="30" spans="1:29" ht="16.149999999999999" customHeight="1" thickBot="1" x14ac:dyDescent="0.25">
      <c r="A30" s="189" t="s">
        <v>46</v>
      </c>
      <c r="B30" s="199">
        <v>21.3</v>
      </c>
      <c r="C30" s="71">
        <v>6</v>
      </c>
      <c r="D30" s="36">
        <v>331.23581000000001</v>
      </c>
      <c r="E30" s="200">
        <v>2.6</v>
      </c>
      <c r="F30" s="210">
        <v>80.400000000000006</v>
      </c>
      <c r="G30" s="34">
        <v>1400</v>
      </c>
      <c r="H30" s="37">
        <v>21.7</v>
      </c>
      <c r="I30" s="211">
        <v>26.65373495691804</v>
      </c>
      <c r="J30" s="145">
        <v>508</v>
      </c>
      <c r="K30" s="35">
        <v>154.1</v>
      </c>
      <c r="L30" s="37">
        <v>24.55</v>
      </c>
      <c r="M30" s="286">
        <v>4.8609999999999998</v>
      </c>
      <c r="N30" s="284">
        <v>12.98</v>
      </c>
      <c r="O30" s="74" t="s">
        <v>48</v>
      </c>
      <c r="P30" s="34">
        <v>0.77700000000000002</v>
      </c>
      <c r="Q30" s="38">
        <v>2.1000000000000001E-2</v>
      </c>
      <c r="R30" s="37">
        <v>47.94</v>
      </c>
      <c r="S30" s="38" t="s">
        <v>48</v>
      </c>
      <c r="T30" s="37">
        <v>15.19</v>
      </c>
      <c r="U30" s="73">
        <v>15.14</v>
      </c>
      <c r="V30" s="35">
        <v>126.7</v>
      </c>
      <c r="W30" s="36">
        <v>55.73</v>
      </c>
      <c r="X30" s="34">
        <v>5.7000000000000002E-2</v>
      </c>
      <c r="Y30" s="74" t="s">
        <v>48</v>
      </c>
      <c r="Z30" s="34">
        <v>0.68899999999999995</v>
      </c>
      <c r="AA30" s="38">
        <v>0.55600000000000005</v>
      </c>
      <c r="AB30" s="34">
        <v>0.13700000000000001</v>
      </c>
      <c r="AC30" s="39" t="s">
        <v>48</v>
      </c>
    </row>
    <row r="31" spans="1:29" ht="21" customHeight="1" thickBot="1" x14ac:dyDescent="0.25">
      <c r="A31" s="78"/>
      <c r="B31" s="79"/>
      <c r="C31" s="79"/>
      <c r="D31" s="79"/>
      <c r="E31" s="79"/>
      <c r="F31" s="79">
        <f>G17/H31</f>
        <v>87.445346658338536</v>
      </c>
      <c r="G31" s="79">
        <f>(15.999*4)+32.064</f>
        <v>96.06</v>
      </c>
      <c r="H31" s="79">
        <f>G31/2</f>
        <v>48.03</v>
      </c>
      <c r="I31" s="79">
        <f>1300/H31</f>
        <v>27.066416822819072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</row>
    <row r="32" spans="1:29" ht="32.450000000000003" customHeight="1" thickBot="1" x14ac:dyDescent="0.25">
      <c r="A32" s="365" t="s">
        <v>27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366"/>
      <c r="Y32" s="366"/>
      <c r="Z32" s="366"/>
      <c r="AA32" s="366"/>
      <c r="AB32" s="366"/>
      <c r="AC32" s="367"/>
    </row>
    <row r="33" spans="1:29" s="7" customFormat="1" ht="15" customHeight="1" x14ac:dyDescent="0.25">
      <c r="A33" s="184" t="s">
        <v>22</v>
      </c>
      <c r="B33" s="175" t="s">
        <v>0</v>
      </c>
      <c r="C33" s="176" t="s">
        <v>1</v>
      </c>
      <c r="D33" s="176" t="s">
        <v>18</v>
      </c>
      <c r="E33" s="192" t="s">
        <v>2</v>
      </c>
      <c r="F33" s="222" t="s">
        <v>23</v>
      </c>
      <c r="G33" s="127" t="s">
        <v>24</v>
      </c>
      <c r="H33" s="127" t="s">
        <v>31</v>
      </c>
      <c r="I33" s="131" t="s">
        <v>32</v>
      </c>
      <c r="J33" s="277" t="s">
        <v>3</v>
      </c>
      <c r="K33" s="127" t="s">
        <v>4</v>
      </c>
      <c r="L33" s="127" t="s">
        <v>5</v>
      </c>
      <c r="M33" s="131" t="s">
        <v>6</v>
      </c>
      <c r="N33" s="349" t="s">
        <v>7</v>
      </c>
      <c r="O33" s="346"/>
      <c r="P33" s="345" t="s">
        <v>8</v>
      </c>
      <c r="Q33" s="346"/>
      <c r="R33" s="345" t="s">
        <v>9</v>
      </c>
      <c r="S33" s="346"/>
      <c r="T33" s="345" t="s">
        <v>10</v>
      </c>
      <c r="U33" s="346"/>
      <c r="V33" s="345" t="s">
        <v>11</v>
      </c>
      <c r="W33" s="346"/>
      <c r="X33" s="345" t="s">
        <v>12</v>
      </c>
      <c r="Y33" s="346"/>
      <c r="Z33" s="345" t="s">
        <v>13</v>
      </c>
      <c r="AA33" s="346"/>
      <c r="AB33" s="347" t="s">
        <v>14</v>
      </c>
      <c r="AC33" s="348"/>
    </row>
    <row r="34" spans="1:29" s="7" customFormat="1" ht="15" customHeight="1" x14ac:dyDescent="0.25">
      <c r="A34" s="186"/>
      <c r="B34" s="177"/>
      <c r="C34" s="178"/>
      <c r="D34" s="178" t="s">
        <v>20</v>
      </c>
      <c r="E34" s="61" t="s">
        <v>21</v>
      </c>
      <c r="F34" s="161" t="s">
        <v>15</v>
      </c>
      <c r="G34" s="128" t="s">
        <v>15</v>
      </c>
      <c r="H34" s="128" t="s">
        <v>15</v>
      </c>
      <c r="I34" s="44" t="s">
        <v>15</v>
      </c>
      <c r="J34" s="212" t="s">
        <v>15</v>
      </c>
      <c r="K34" s="128" t="s">
        <v>15</v>
      </c>
      <c r="L34" s="128" t="s">
        <v>15</v>
      </c>
      <c r="M34" s="44" t="s">
        <v>15</v>
      </c>
      <c r="N34" s="330" t="s">
        <v>15</v>
      </c>
      <c r="O34" s="331"/>
      <c r="P34" s="354" t="s">
        <v>15</v>
      </c>
      <c r="Q34" s="331"/>
      <c r="R34" s="354" t="s">
        <v>15</v>
      </c>
      <c r="S34" s="331"/>
      <c r="T34" s="354" t="s">
        <v>15</v>
      </c>
      <c r="U34" s="331"/>
      <c r="V34" s="354" t="s">
        <v>15</v>
      </c>
      <c r="W34" s="331"/>
      <c r="X34" s="354" t="s">
        <v>15</v>
      </c>
      <c r="Y34" s="331"/>
      <c r="Z34" s="354" t="s">
        <v>15</v>
      </c>
      <c r="AA34" s="331"/>
      <c r="AB34" s="354" t="s">
        <v>15</v>
      </c>
      <c r="AC34" s="355"/>
    </row>
    <row r="35" spans="1:29" s="7" customFormat="1" ht="15" customHeight="1" x14ac:dyDescent="0.25">
      <c r="A35" s="186" t="s">
        <v>29</v>
      </c>
      <c r="B35" s="380"/>
      <c r="C35" s="381"/>
      <c r="D35" s="381"/>
      <c r="E35" s="382"/>
      <c r="F35" s="223">
        <v>5</v>
      </c>
      <c r="G35" s="45">
        <v>1</v>
      </c>
      <c r="H35" s="45">
        <v>1</v>
      </c>
      <c r="I35" s="224">
        <v>2</v>
      </c>
      <c r="J35" s="278">
        <v>1</v>
      </c>
      <c r="K35" s="148">
        <v>1</v>
      </c>
      <c r="L35" s="148">
        <v>1</v>
      </c>
      <c r="M35" s="224">
        <v>1</v>
      </c>
      <c r="N35" s="330">
        <v>2.5000000000000001E-2</v>
      </c>
      <c r="O35" s="331"/>
      <c r="P35" s="354">
        <v>2.5000000000000001E-2</v>
      </c>
      <c r="Q35" s="331"/>
      <c r="R35" s="354">
        <v>2.5000000000000001E-2</v>
      </c>
      <c r="S35" s="331"/>
      <c r="T35" s="354">
        <v>2.5000000000000001E-2</v>
      </c>
      <c r="U35" s="331"/>
      <c r="V35" s="354">
        <v>2.5000000000000001E-2</v>
      </c>
      <c r="W35" s="331"/>
      <c r="X35" s="375">
        <v>0.01</v>
      </c>
      <c r="Y35" s="376"/>
      <c r="Z35" s="354">
        <v>5.0000000000000001E-3</v>
      </c>
      <c r="AA35" s="331"/>
      <c r="AB35" s="354">
        <v>2.5000000000000001E-2</v>
      </c>
      <c r="AC35" s="355"/>
    </row>
    <row r="36" spans="1:29" ht="15" customHeight="1" x14ac:dyDescent="0.2">
      <c r="A36" s="186"/>
      <c r="B36" s="218"/>
      <c r="C36" s="213"/>
      <c r="D36" s="213"/>
      <c r="E36" s="219"/>
      <c r="F36" s="225"/>
      <c r="G36" s="212"/>
      <c r="H36" s="212"/>
      <c r="I36" s="226"/>
      <c r="J36" s="42" t="s">
        <v>17</v>
      </c>
      <c r="K36" s="41" t="s">
        <v>17</v>
      </c>
      <c r="L36" s="41" t="s">
        <v>17</v>
      </c>
      <c r="M36" s="295" t="s">
        <v>17</v>
      </c>
      <c r="N36" s="287" t="s">
        <v>17</v>
      </c>
      <c r="O36" s="168" t="s">
        <v>16</v>
      </c>
      <c r="P36" s="41" t="s">
        <v>17</v>
      </c>
      <c r="Q36" s="168" t="s">
        <v>16</v>
      </c>
      <c r="R36" s="41" t="s">
        <v>17</v>
      </c>
      <c r="S36" s="168" t="s">
        <v>16</v>
      </c>
      <c r="T36" s="41" t="s">
        <v>17</v>
      </c>
      <c r="U36" s="168" t="s">
        <v>16</v>
      </c>
      <c r="V36" s="41" t="s">
        <v>17</v>
      </c>
      <c r="W36" s="168" t="s">
        <v>16</v>
      </c>
      <c r="X36" s="41" t="s">
        <v>17</v>
      </c>
      <c r="Y36" s="168" t="s">
        <v>16</v>
      </c>
      <c r="Z36" s="43" t="s">
        <v>17</v>
      </c>
      <c r="AA36" s="168" t="s">
        <v>16</v>
      </c>
      <c r="AB36" s="40" t="s">
        <v>17</v>
      </c>
      <c r="AC36" s="61" t="s">
        <v>16</v>
      </c>
    </row>
    <row r="37" spans="1:29" ht="16.149999999999999" customHeight="1" x14ac:dyDescent="0.2">
      <c r="A37" s="214" t="s">
        <v>33</v>
      </c>
      <c r="B37" s="198">
        <v>21</v>
      </c>
      <c r="C37" s="15">
        <v>2.58</v>
      </c>
      <c r="D37" s="6">
        <v>452.23554999999999</v>
      </c>
      <c r="E37" s="196">
        <v>7.46</v>
      </c>
      <c r="F37" s="227" t="s">
        <v>48</v>
      </c>
      <c r="G37" s="40">
        <v>6800</v>
      </c>
      <c r="H37" s="40" t="s">
        <v>48</v>
      </c>
      <c r="I37" s="228">
        <v>80.624339528590752</v>
      </c>
      <c r="J37" s="221">
        <v>420.7</v>
      </c>
      <c r="K37" s="48">
        <v>452.9</v>
      </c>
      <c r="L37" s="45">
        <v>14.074999999999999</v>
      </c>
      <c r="M37" s="296">
        <v>1.5209999999999999</v>
      </c>
      <c r="N37" s="288">
        <v>163.1</v>
      </c>
      <c r="O37" s="51">
        <v>163.9</v>
      </c>
      <c r="P37" s="52">
        <v>12.31</v>
      </c>
      <c r="Q37" s="27">
        <v>12.24</v>
      </c>
      <c r="R37" s="48">
        <v>520.70000000000005</v>
      </c>
      <c r="S37" s="10">
        <v>441.2</v>
      </c>
      <c r="T37" s="48">
        <v>144.9</v>
      </c>
      <c r="U37" s="10">
        <v>144.9</v>
      </c>
      <c r="V37" s="48">
        <v>842.3</v>
      </c>
      <c r="W37" s="10">
        <v>657</v>
      </c>
      <c r="X37" s="53">
        <v>0.67</v>
      </c>
      <c r="Y37" s="18" t="s">
        <v>48</v>
      </c>
      <c r="Z37" s="46">
        <v>5.2469999999999999</v>
      </c>
      <c r="AA37" s="15">
        <v>5.2359999999999998</v>
      </c>
      <c r="AB37" s="54">
        <v>1.1599999999999999</v>
      </c>
      <c r="AC37" s="55">
        <v>1.0349999999999999</v>
      </c>
    </row>
    <row r="38" spans="1:29" ht="16.149999999999999" customHeight="1" x14ac:dyDescent="0.2">
      <c r="A38" s="273" t="s">
        <v>34</v>
      </c>
      <c r="B38" s="198">
        <v>18.5</v>
      </c>
      <c r="C38" s="15">
        <v>6.7</v>
      </c>
      <c r="D38" s="6">
        <v>294.23944999999998</v>
      </c>
      <c r="E38" s="196">
        <v>3.12</v>
      </c>
      <c r="F38" s="227">
        <v>144</v>
      </c>
      <c r="G38" s="40">
        <v>4700</v>
      </c>
      <c r="H38" s="40">
        <v>12.5</v>
      </c>
      <c r="I38" s="224">
        <v>25.413031403546253</v>
      </c>
      <c r="J38" s="216">
        <v>687.9</v>
      </c>
      <c r="K38" s="48">
        <v>210.5</v>
      </c>
      <c r="L38" s="45">
        <v>15.824999999999999</v>
      </c>
      <c r="M38" s="296">
        <v>4.3630000000000004</v>
      </c>
      <c r="N38" s="289">
        <v>0.22</v>
      </c>
      <c r="O38" s="56" t="s">
        <v>48</v>
      </c>
      <c r="P38" s="40" t="s">
        <v>48</v>
      </c>
      <c r="Q38" s="23" t="s">
        <v>48</v>
      </c>
      <c r="R38" s="49">
        <v>6.1050000000000004</v>
      </c>
      <c r="S38" s="13">
        <v>3.2330000000000001</v>
      </c>
      <c r="T38" s="57">
        <v>0.44</v>
      </c>
      <c r="U38" s="21">
        <v>0.34499999999999997</v>
      </c>
      <c r="V38" s="52">
        <v>37.35</v>
      </c>
      <c r="W38" s="27">
        <v>22.25</v>
      </c>
      <c r="X38" s="40">
        <v>0.17199999999999999</v>
      </c>
      <c r="Y38" s="23">
        <v>7.1999999999999995E-2</v>
      </c>
      <c r="Z38" s="53">
        <v>0.26400000000000001</v>
      </c>
      <c r="AA38" s="23">
        <v>0.21099999999999999</v>
      </c>
      <c r="AB38" s="40">
        <v>3.2000000000000001E-2</v>
      </c>
      <c r="AC38" s="24" t="s">
        <v>48</v>
      </c>
    </row>
    <row r="39" spans="1:29" ht="16.149999999999999" customHeight="1" x14ac:dyDescent="0.2">
      <c r="A39" s="214" t="s">
        <v>35</v>
      </c>
      <c r="B39" s="198">
        <v>18</v>
      </c>
      <c r="C39" s="15">
        <v>2.54</v>
      </c>
      <c r="D39" s="6">
        <v>448.24009999999998</v>
      </c>
      <c r="E39" s="196">
        <v>7.3</v>
      </c>
      <c r="F39" s="227" t="s">
        <v>48</v>
      </c>
      <c r="G39" s="40">
        <v>6800</v>
      </c>
      <c r="H39" s="40" t="s">
        <v>48</v>
      </c>
      <c r="I39" s="228">
        <v>85.437413658050275</v>
      </c>
      <c r="J39" s="216">
        <v>435.1</v>
      </c>
      <c r="K39" s="48">
        <v>462.4</v>
      </c>
      <c r="L39" s="45">
        <v>14.475</v>
      </c>
      <c r="M39" s="296">
        <v>1.659</v>
      </c>
      <c r="N39" s="290">
        <v>171</v>
      </c>
      <c r="O39" s="51">
        <v>159.80000000000001</v>
      </c>
      <c r="P39" s="45">
        <v>17.489999999999998</v>
      </c>
      <c r="Q39" s="58">
        <v>12.96</v>
      </c>
      <c r="R39" s="48">
        <v>527.4</v>
      </c>
      <c r="S39" s="10">
        <v>425.1</v>
      </c>
      <c r="T39" s="40">
        <v>148</v>
      </c>
      <c r="U39" s="23">
        <v>148</v>
      </c>
      <c r="V39" s="48">
        <v>857.4</v>
      </c>
      <c r="W39" s="10">
        <v>653</v>
      </c>
      <c r="X39" s="53">
        <v>0.113</v>
      </c>
      <c r="Y39" s="18" t="s">
        <v>48</v>
      </c>
      <c r="Z39" s="46">
        <v>5.4539999999999997</v>
      </c>
      <c r="AA39" s="15">
        <v>5.1459999999999999</v>
      </c>
      <c r="AB39" s="59">
        <v>1.4390000000000001</v>
      </c>
      <c r="AC39" s="17">
        <v>0.68500000000000005</v>
      </c>
    </row>
    <row r="40" spans="1:29" ht="16.149999999999999" customHeight="1" x14ac:dyDescent="0.2">
      <c r="A40" s="273" t="s">
        <v>36</v>
      </c>
      <c r="B40" s="198">
        <v>16.5</v>
      </c>
      <c r="C40" s="15">
        <v>7.52</v>
      </c>
      <c r="D40" s="6">
        <v>232.2362</v>
      </c>
      <c r="E40" s="196">
        <v>1.1599999999999999</v>
      </c>
      <c r="F40" s="227">
        <v>573.4</v>
      </c>
      <c r="G40" s="40">
        <v>320</v>
      </c>
      <c r="H40" s="40">
        <v>70.2</v>
      </c>
      <c r="I40" s="224">
        <v>37.221106601153593</v>
      </c>
      <c r="J40" s="129">
        <v>125</v>
      </c>
      <c r="K40" s="49">
        <v>9.9600000000000009</v>
      </c>
      <c r="L40" s="47">
        <v>71</v>
      </c>
      <c r="M40" s="297">
        <v>21.9</v>
      </c>
      <c r="N40" s="290">
        <v>2.1000000000000001E-2</v>
      </c>
      <c r="O40" s="56" t="s">
        <v>48</v>
      </c>
      <c r="P40" s="40" t="s">
        <v>48</v>
      </c>
      <c r="Q40" s="23" t="s">
        <v>48</v>
      </c>
      <c r="R40" s="57">
        <v>0.32400000000000001</v>
      </c>
      <c r="S40" s="21">
        <v>0.155</v>
      </c>
      <c r="T40" s="57">
        <v>0.72</v>
      </c>
      <c r="U40" s="21">
        <v>3.6999999999999998E-2</v>
      </c>
      <c r="V40" s="57">
        <v>0.14399999999999999</v>
      </c>
      <c r="W40" s="21" t="s">
        <v>48</v>
      </c>
      <c r="X40" s="40">
        <v>4.8000000000000001E-2</v>
      </c>
      <c r="Y40" s="23">
        <v>4.8000000000000001E-2</v>
      </c>
      <c r="Z40" s="40" t="s">
        <v>48</v>
      </c>
      <c r="AA40" s="23" t="s">
        <v>48</v>
      </c>
      <c r="AB40" s="60" t="s">
        <v>48</v>
      </c>
      <c r="AC40" s="24" t="s">
        <v>48</v>
      </c>
    </row>
    <row r="41" spans="1:29" ht="16.149999999999999" customHeight="1" x14ac:dyDescent="0.2">
      <c r="A41" s="214" t="s">
        <v>37</v>
      </c>
      <c r="B41" s="198">
        <v>18.3</v>
      </c>
      <c r="C41" s="15">
        <v>2.5299999999999998</v>
      </c>
      <c r="D41" s="6">
        <v>467.23971</v>
      </c>
      <c r="E41" s="196">
        <v>7.05</v>
      </c>
      <c r="F41" s="227" t="s">
        <v>48</v>
      </c>
      <c r="G41" s="40">
        <v>6800</v>
      </c>
      <c r="H41" s="40" t="s">
        <v>48</v>
      </c>
      <c r="I41" s="228">
        <v>83.854447055472505</v>
      </c>
      <c r="J41" s="216">
        <v>427.8</v>
      </c>
      <c r="K41" s="48">
        <v>456.6</v>
      </c>
      <c r="L41" s="45">
        <v>14.149999999999999</v>
      </c>
      <c r="M41" s="296">
        <v>1.708</v>
      </c>
      <c r="N41" s="290">
        <v>167</v>
      </c>
      <c r="O41" s="51">
        <v>160.80000000000001</v>
      </c>
      <c r="P41" s="52">
        <v>17</v>
      </c>
      <c r="Q41" s="27">
        <v>12.99</v>
      </c>
      <c r="R41" s="48">
        <v>489.6</v>
      </c>
      <c r="S41" s="10">
        <v>399.9</v>
      </c>
      <c r="T41" s="48">
        <v>145.19999999999999</v>
      </c>
      <c r="U41" s="10">
        <v>145.19999999999999</v>
      </c>
      <c r="V41" s="47">
        <v>843.9</v>
      </c>
      <c r="W41" s="6">
        <v>649.5</v>
      </c>
      <c r="X41" s="53">
        <v>7.0000000000000007E-2</v>
      </c>
      <c r="Y41" s="18" t="s">
        <v>48</v>
      </c>
      <c r="Z41" s="46">
        <v>5.35</v>
      </c>
      <c r="AA41" s="23">
        <v>5.18</v>
      </c>
      <c r="AB41" s="59">
        <v>1.429</v>
      </c>
      <c r="AC41" s="25">
        <v>0.64</v>
      </c>
    </row>
    <row r="42" spans="1:29" ht="16.149999999999999" customHeight="1" x14ac:dyDescent="0.2">
      <c r="A42" s="214" t="s">
        <v>38</v>
      </c>
      <c r="B42" s="198">
        <v>18</v>
      </c>
      <c r="C42" s="15">
        <v>2.7</v>
      </c>
      <c r="D42" s="6">
        <v>458.23685</v>
      </c>
      <c r="E42" s="196">
        <v>5.35</v>
      </c>
      <c r="F42" s="227" t="s">
        <v>48</v>
      </c>
      <c r="G42" s="40">
        <v>4000</v>
      </c>
      <c r="H42" s="40" t="s">
        <v>48</v>
      </c>
      <c r="I42" s="228">
        <v>67.254689168980988</v>
      </c>
      <c r="J42" s="216">
        <v>331.7</v>
      </c>
      <c r="K42" s="48">
        <v>347</v>
      </c>
      <c r="L42" s="45">
        <v>33.35</v>
      </c>
      <c r="M42" s="296">
        <v>8.5030000000000001</v>
      </c>
      <c r="N42" s="288">
        <v>110.9</v>
      </c>
      <c r="O42" s="51">
        <v>106.5</v>
      </c>
      <c r="P42" s="45">
        <v>11.27</v>
      </c>
      <c r="Q42" s="15">
        <v>9.1620000000000008</v>
      </c>
      <c r="R42" s="48">
        <v>326.7</v>
      </c>
      <c r="S42" s="10">
        <v>306.39999999999998</v>
      </c>
      <c r="T42" s="47">
        <v>102.7</v>
      </c>
      <c r="U42" s="6">
        <v>88.97</v>
      </c>
      <c r="V42" s="47">
        <v>643.29999999999995</v>
      </c>
      <c r="W42" s="6">
        <v>523.20000000000005</v>
      </c>
      <c r="X42" s="40">
        <v>4.9000000000000002E-2</v>
      </c>
      <c r="Y42" s="23">
        <v>1.7999999999999999E-2</v>
      </c>
      <c r="Z42" s="46">
        <v>3.593</v>
      </c>
      <c r="AA42" s="15">
        <v>3.6960000000000002</v>
      </c>
      <c r="AB42" s="54">
        <v>0.94199999999999995</v>
      </c>
      <c r="AC42" s="17">
        <v>0.89400000000000002</v>
      </c>
    </row>
    <row r="43" spans="1:29" ht="16.149999999999999" customHeight="1" x14ac:dyDescent="0.2">
      <c r="A43" s="273" t="s">
        <v>39</v>
      </c>
      <c r="B43" s="198">
        <v>20.079999999999998</v>
      </c>
      <c r="C43" s="15">
        <v>6.35</v>
      </c>
      <c r="D43" s="6">
        <v>302.23739599999999</v>
      </c>
      <c r="E43" s="196">
        <v>3.05</v>
      </c>
      <c r="F43" s="227">
        <v>375.8</v>
      </c>
      <c r="G43" s="40">
        <v>1500</v>
      </c>
      <c r="H43" s="40">
        <v>22.8</v>
      </c>
      <c r="I43" s="224">
        <v>26.568169194616537</v>
      </c>
      <c r="J43" s="216">
        <v>661.3</v>
      </c>
      <c r="K43" s="47">
        <v>189.6</v>
      </c>
      <c r="L43" s="45">
        <v>24.925000000000001</v>
      </c>
      <c r="M43" s="296">
        <v>6.0670000000000002</v>
      </c>
      <c r="N43" s="291" t="s">
        <v>48</v>
      </c>
      <c r="O43" s="18" t="s">
        <v>48</v>
      </c>
      <c r="P43" s="40" t="s">
        <v>48</v>
      </c>
      <c r="Q43" s="23" t="s">
        <v>48</v>
      </c>
      <c r="R43" s="49">
        <v>1.6539999999999999</v>
      </c>
      <c r="S43" s="21">
        <v>0.64700000000000002</v>
      </c>
      <c r="T43" s="40">
        <v>0.92400000000000004</v>
      </c>
      <c r="U43" s="15">
        <v>1.006</v>
      </c>
      <c r="V43" s="52">
        <v>21.69</v>
      </c>
      <c r="W43" s="27">
        <v>17.78</v>
      </c>
      <c r="X43" s="40" t="s">
        <v>48</v>
      </c>
      <c r="Y43" s="18" t="s">
        <v>48</v>
      </c>
      <c r="Z43" s="40">
        <v>0.16900000000000001</v>
      </c>
      <c r="AA43" s="23">
        <v>0.158</v>
      </c>
      <c r="AB43" s="60" t="s">
        <v>48</v>
      </c>
      <c r="AC43" s="24" t="s">
        <v>48</v>
      </c>
    </row>
    <row r="44" spans="1:29" ht="16.149999999999999" customHeight="1" x14ac:dyDescent="0.2">
      <c r="A44" s="214" t="s">
        <v>40</v>
      </c>
      <c r="B44" s="198">
        <v>19.7</v>
      </c>
      <c r="C44" s="15">
        <v>4.17</v>
      </c>
      <c r="D44" s="6">
        <v>344.23788999999999</v>
      </c>
      <c r="E44" s="196">
        <v>3.7</v>
      </c>
      <c r="F44" s="227" t="s">
        <v>48</v>
      </c>
      <c r="G44" s="40">
        <v>2400</v>
      </c>
      <c r="H44" s="40" t="s">
        <v>48</v>
      </c>
      <c r="I44" s="224">
        <v>43.702713095492413</v>
      </c>
      <c r="J44" s="216">
        <v>510.6</v>
      </c>
      <c r="K44" s="48">
        <v>254.3</v>
      </c>
      <c r="L44" s="45">
        <v>28.549999999999997</v>
      </c>
      <c r="M44" s="296">
        <v>7.3849999999999998</v>
      </c>
      <c r="N44" s="292">
        <v>47.33</v>
      </c>
      <c r="O44" s="62">
        <v>47.58</v>
      </c>
      <c r="P44" s="49">
        <v>3.516</v>
      </c>
      <c r="Q44" s="13">
        <v>3.3439999999999999</v>
      </c>
      <c r="R44" s="48">
        <v>149.9</v>
      </c>
      <c r="S44" s="27">
        <v>21.44</v>
      </c>
      <c r="T44" s="45">
        <v>46.13</v>
      </c>
      <c r="U44" s="23">
        <v>49.3</v>
      </c>
      <c r="V44" s="48">
        <v>322</v>
      </c>
      <c r="W44" s="10">
        <v>265.3</v>
      </c>
      <c r="X44" s="40">
        <v>2.8000000000000001E-2</v>
      </c>
      <c r="Y44" s="23" t="s">
        <v>48</v>
      </c>
      <c r="Z44" s="46">
        <v>1.589</v>
      </c>
      <c r="AA44" s="15">
        <v>1.6040000000000001</v>
      </c>
      <c r="AB44" s="54">
        <v>0.41199999999999998</v>
      </c>
      <c r="AC44" s="17">
        <v>0.376</v>
      </c>
    </row>
    <row r="45" spans="1:29" ht="16.149999999999999" customHeight="1" x14ac:dyDescent="0.2">
      <c r="A45" s="214" t="s">
        <v>41</v>
      </c>
      <c r="B45" s="198">
        <v>19.3</v>
      </c>
      <c r="C45" s="15">
        <v>4.34</v>
      </c>
      <c r="D45" s="6">
        <v>321.23840999999999</v>
      </c>
      <c r="E45" s="196">
        <v>3.61</v>
      </c>
      <c r="F45" s="227" t="s">
        <v>48</v>
      </c>
      <c r="G45" s="40">
        <v>2300</v>
      </c>
      <c r="H45" s="40" t="s">
        <v>48</v>
      </c>
      <c r="I45" s="224">
        <v>43.424624368012537</v>
      </c>
      <c r="J45" s="216">
        <v>538.70000000000005</v>
      </c>
      <c r="K45" s="47">
        <v>250.5</v>
      </c>
      <c r="L45" s="45">
        <v>34.125</v>
      </c>
      <c r="M45" s="298">
        <v>7.1539999999999999</v>
      </c>
      <c r="N45" s="290">
        <v>44.6</v>
      </c>
      <c r="O45" s="62">
        <v>48.23</v>
      </c>
      <c r="P45" s="46">
        <v>3.2559999999999998</v>
      </c>
      <c r="Q45" s="15">
        <v>3.141</v>
      </c>
      <c r="R45" s="47">
        <v>140.19999999999999</v>
      </c>
      <c r="S45" s="15">
        <v>5.9560000000000004</v>
      </c>
      <c r="T45" s="45">
        <v>43.21</v>
      </c>
      <c r="U45" s="58">
        <v>37.380000000000003</v>
      </c>
      <c r="V45" s="47">
        <v>293.60000000000002</v>
      </c>
      <c r="W45" s="6">
        <v>248.7</v>
      </c>
      <c r="X45" s="53">
        <v>0.03</v>
      </c>
      <c r="Y45" s="18" t="s">
        <v>48</v>
      </c>
      <c r="Z45" s="46">
        <v>1.4670000000000001</v>
      </c>
      <c r="AA45" s="15">
        <v>1.456</v>
      </c>
      <c r="AB45" s="40">
        <v>0.36799999999999999</v>
      </c>
      <c r="AC45" s="61">
        <v>0.309</v>
      </c>
    </row>
    <row r="46" spans="1:29" ht="16.149999999999999" customHeight="1" x14ac:dyDescent="0.2">
      <c r="A46" s="214" t="s">
        <v>42</v>
      </c>
      <c r="B46" s="198">
        <v>20.2</v>
      </c>
      <c r="C46" s="15">
        <v>4.3499999999999996</v>
      </c>
      <c r="D46" s="6">
        <v>307.23723999999999</v>
      </c>
      <c r="E46" s="196">
        <v>3.5</v>
      </c>
      <c r="F46" s="227" t="s">
        <v>48</v>
      </c>
      <c r="G46" s="40">
        <v>2000</v>
      </c>
      <c r="H46" s="40" t="s">
        <v>48</v>
      </c>
      <c r="I46" s="224">
        <v>40.536779890336817</v>
      </c>
      <c r="J46" s="216">
        <v>509.8</v>
      </c>
      <c r="K46" s="47">
        <v>238.1</v>
      </c>
      <c r="L46" s="45">
        <v>28.425000000000001</v>
      </c>
      <c r="M46" s="299">
        <v>6.7779999999999996</v>
      </c>
      <c r="N46" s="292">
        <v>39.74</v>
      </c>
      <c r="O46" s="62">
        <v>40.39</v>
      </c>
      <c r="P46" s="46">
        <v>3.0219999999999998</v>
      </c>
      <c r="Q46" s="15">
        <v>2.9929999999999999</v>
      </c>
      <c r="R46" s="47">
        <v>132.30000000000001</v>
      </c>
      <c r="S46" s="58">
        <v>16.260000000000002</v>
      </c>
      <c r="T46" s="45">
        <v>41.25</v>
      </c>
      <c r="U46" s="58">
        <v>45.12</v>
      </c>
      <c r="V46" s="47">
        <v>284.10000000000002</v>
      </c>
      <c r="W46" s="6">
        <v>242.1</v>
      </c>
      <c r="X46" s="40">
        <v>2.9000000000000001E-2</v>
      </c>
      <c r="Y46" s="23" t="s">
        <v>48</v>
      </c>
      <c r="Z46" s="46">
        <v>1.3779999999999999</v>
      </c>
      <c r="AA46" s="15">
        <v>1.4379999999999999</v>
      </c>
      <c r="AB46" s="40">
        <v>0.34100000000000003</v>
      </c>
      <c r="AC46" s="61">
        <v>0.30099999999999999</v>
      </c>
    </row>
    <row r="47" spans="1:29" ht="16.149999999999999" customHeight="1" x14ac:dyDescent="0.2">
      <c r="A47" s="214" t="s">
        <v>43</v>
      </c>
      <c r="B47" s="198">
        <v>20.2</v>
      </c>
      <c r="C47" s="15">
        <v>4</v>
      </c>
      <c r="D47" s="6">
        <v>306.23723999999999</v>
      </c>
      <c r="E47" s="196">
        <v>3.42</v>
      </c>
      <c r="F47" s="227" t="s">
        <v>48</v>
      </c>
      <c r="G47" s="40">
        <v>2300</v>
      </c>
      <c r="H47" s="40" t="s">
        <v>48</v>
      </c>
      <c r="I47" s="224">
        <v>42.740098269600523</v>
      </c>
      <c r="J47" s="216">
        <v>524.20000000000005</v>
      </c>
      <c r="K47" s="47">
        <v>236.4</v>
      </c>
      <c r="L47" s="45">
        <v>28.274999999999999</v>
      </c>
      <c r="M47" s="298">
        <v>6.9630000000000001</v>
      </c>
      <c r="N47" s="292">
        <v>42.01</v>
      </c>
      <c r="O47" s="62">
        <v>44.04</v>
      </c>
      <c r="P47" s="46">
        <v>3.0539999999999998</v>
      </c>
      <c r="Q47" s="23">
        <v>3.21</v>
      </c>
      <c r="R47" s="47">
        <v>139.19999999999999</v>
      </c>
      <c r="S47" s="15">
        <v>5.452</v>
      </c>
      <c r="T47" s="45">
        <v>40.19</v>
      </c>
      <c r="U47" s="58">
        <v>34.47</v>
      </c>
      <c r="V47" s="47">
        <v>272.8</v>
      </c>
      <c r="W47" s="6">
        <v>227.5</v>
      </c>
      <c r="X47" s="63">
        <v>2.1000000000000001E-2</v>
      </c>
      <c r="Y47" s="64">
        <v>1.4999999999999999E-2</v>
      </c>
      <c r="Z47" s="46">
        <v>1.3640000000000001</v>
      </c>
      <c r="AA47" s="15">
        <v>1.333</v>
      </c>
      <c r="AB47" s="40">
        <v>0.33200000000000002</v>
      </c>
      <c r="AC47" s="61">
        <v>0.24199999999999999</v>
      </c>
    </row>
    <row r="48" spans="1:29" ht="16.149999999999999" customHeight="1" x14ac:dyDescent="0.2">
      <c r="A48" s="214" t="s">
        <v>44</v>
      </c>
      <c r="B48" s="198">
        <v>18.899999999999999</v>
      </c>
      <c r="C48" s="15">
        <v>2.69</v>
      </c>
      <c r="D48" s="6">
        <v>434.23892999999998</v>
      </c>
      <c r="E48" s="196">
        <v>5.0999999999999996</v>
      </c>
      <c r="F48" s="227" t="s">
        <v>48</v>
      </c>
      <c r="G48" s="40">
        <v>5100</v>
      </c>
      <c r="H48" s="40" t="s">
        <v>48</v>
      </c>
      <c r="I48" s="224">
        <v>39.745296589047918</v>
      </c>
      <c r="J48" s="216">
        <v>481.5</v>
      </c>
      <c r="K48" s="47">
        <v>281.60000000000002</v>
      </c>
      <c r="L48" s="45">
        <v>23.075000000000003</v>
      </c>
      <c r="M48" s="298">
        <v>5.968</v>
      </c>
      <c r="N48" s="293">
        <v>112.6</v>
      </c>
      <c r="O48" s="65">
        <v>109.9</v>
      </c>
      <c r="P48" s="46">
        <v>5.8620000000000001</v>
      </c>
      <c r="Q48" s="23">
        <v>5.84</v>
      </c>
      <c r="R48" s="50">
        <v>538.4</v>
      </c>
      <c r="S48" s="51">
        <v>401.4</v>
      </c>
      <c r="T48" s="47">
        <v>146.5</v>
      </c>
      <c r="U48" s="6">
        <v>146.5</v>
      </c>
      <c r="V48" s="47">
        <v>592.9</v>
      </c>
      <c r="W48" s="6">
        <v>503.8</v>
      </c>
      <c r="X48" s="40">
        <v>5.0999999999999997E-2</v>
      </c>
      <c r="Y48" s="18" t="s">
        <v>48</v>
      </c>
      <c r="Z48" s="46">
        <v>3.0870000000000002</v>
      </c>
      <c r="AA48" s="15">
        <v>3.3639999999999999</v>
      </c>
      <c r="AB48" s="53">
        <v>0.73</v>
      </c>
      <c r="AC48" s="61">
        <v>0.16700000000000001</v>
      </c>
    </row>
    <row r="49" spans="1:29" ht="16.149999999999999" customHeight="1" x14ac:dyDescent="0.2">
      <c r="A49" s="214" t="s">
        <v>45</v>
      </c>
      <c r="B49" s="198">
        <v>18.2</v>
      </c>
      <c r="C49" s="15">
        <v>2.71</v>
      </c>
      <c r="D49" s="6">
        <v>483.23984000000002</v>
      </c>
      <c r="E49" s="196">
        <v>4.8099999999999996</v>
      </c>
      <c r="F49" s="227" t="s">
        <v>48</v>
      </c>
      <c r="G49" s="40">
        <v>4300</v>
      </c>
      <c r="H49" s="40" t="s">
        <v>48</v>
      </c>
      <c r="I49" s="224">
        <v>38.739898882005271</v>
      </c>
      <c r="J49" s="216">
        <v>465.1</v>
      </c>
      <c r="K49" s="47">
        <v>262.2</v>
      </c>
      <c r="L49" s="45">
        <v>23.574999999999999</v>
      </c>
      <c r="M49" s="298">
        <v>6.2560000000000002</v>
      </c>
      <c r="N49" s="288">
        <v>101.2</v>
      </c>
      <c r="O49" s="51">
        <v>96.88</v>
      </c>
      <c r="P49" s="46">
        <v>7.4420000000000002</v>
      </c>
      <c r="Q49" s="15">
        <v>5.9550000000000001</v>
      </c>
      <c r="R49" s="66">
        <v>432</v>
      </c>
      <c r="S49" s="33">
        <v>283</v>
      </c>
      <c r="T49" s="40">
        <v>119</v>
      </c>
      <c r="U49" s="6">
        <v>108.4</v>
      </c>
      <c r="V49" s="47">
        <v>516.5</v>
      </c>
      <c r="W49" s="6">
        <v>435.4</v>
      </c>
      <c r="X49" s="40">
        <v>3.6999999999999998E-2</v>
      </c>
      <c r="Y49" s="18" t="s">
        <v>48</v>
      </c>
      <c r="Z49" s="46">
        <v>2.6269999999999998</v>
      </c>
      <c r="AA49" s="15">
        <v>2.738</v>
      </c>
      <c r="AB49" s="40">
        <v>0.52100000000000002</v>
      </c>
      <c r="AC49" s="24" t="s">
        <v>48</v>
      </c>
    </row>
    <row r="50" spans="1:29" ht="16.149999999999999" customHeight="1" thickBot="1" x14ac:dyDescent="0.25">
      <c r="A50" s="215" t="s">
        <v>46</v>
      </c>
      <c r="B50" s="220">
        <v>18.8</v>
      </c>
      <c r="C50" s="71">
        <v>4.3499999999999996</v>
      </c>
      <c r="D50" s="36">
        <v>312.23905999999999</v>
      </c>
      <c r="E50" s="200">
        <v>3.25</v>
      </c>
      <c r="F50" s="229" t="s">
        <v>48</v>
      </c>
      <c r="G50" s="70">
        <v>1800</v>
      </c>
      <c r="H50" s="70" t="s">
        <v>48</v>
      </c>
      <c r="I50" s="230">
        <v>39.360250658691164</v>
      </c>
      <c r="J50" s="217">
        <v>477.4</v>
      </c>
      <c r="K50" s="69">
        <v>216.9</v>
      </c>
      <c r="L50" s="67">
        <v>27.375</v>
      </c>
      <c r="M50" s="300">
        <v>7.4109999999999996</v>
      </c>
      <c r="N50" s="294">
        <v>38.299999999999997</v>
      </c>
      <c r="O50" s="72">
        <v>37.14</v>
      </c>
      <c r="P50" s="68">
        <v>2.5179999999999998</v>
      </c>
      <c r="Q50" s="71">
        <v>2.6970000000000001</v>
      </c>
      <c r="R50" s="69">
        <v>151.5</v>
      </c>
      <c r="S50" s="71">
        <v>4.1180000000000003</v>
      </c>
      <c r="T50" s="67">
        <v>37.17</v>
      </c>
      <c r="U50" s="73">
        <v>31.32</v>
      </c>
      <c r="V50" s="69">
        <v>269.60000000000002</v>
      </c>
      <c r="W50" s="36">
        <v>210.8</v>
      </c>
      <c r="X50" s="70">
        <v>2.3E-2</v>
      </c>
      <c r="Y50" s="74" t="s">
        <v>48</v>
      </c>
      <c r="Z50" s="68">
        <v>1.276</v>
      </c>
      <c r="AA50" s="71">
        <v>1.1910000000000001</v>
      </c>
      <c r="AB50" s="70">
        <v>0.374</v>
      </c>
      <c r="AC50" s="75">
        <v>9.0999999999999998E-2</v>
      </c>
    </row>
    <row r="51" spans="1:29" ht="21" customHeight="1" thickBot="1" x14ac:dyDescent="0.25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</row>
    <row r="52" spans="1:29" ht="31.9" customHeight="1" thickBot="1" x14ac:dyDescent="0.25">
      <c r="A52" s="368" t="s">
        <v>28</v>
      </c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70"/>
    </row>
    <row r="53" spans="1:29" s="141" customFormat="1" ht="15" customHeight="1" x14ac:dyDescent="0.25">
      <c r="A53" s="184" t="s">
        <v>22</v>
      </c>
      <c r="B53" s="175" t="s">
        <v>0</v>
      </c>
      <c r="C53" s="176" t="s">
        <v>1</v>
      </c>
      <c r="D53" s="176" t="s">
        <v>18</v>
      </c>
      <c r="E53" s="192" t="s">
        <v>2</v>
      </c>
      <c r="F53" s="263" t="s">
        <v>23</v>
      </c>
      <c r="G53" s="132" t="s">
        <v>24</v>
      </c>
      <c r="H53" s="132" t="s">
        <v>31</v>
      </c>
      <c r="I53" s="133" t="s">
        <v>32</v>
      </c>
      <c r="J53" s="146" t="s">
        <v>3</v>
      </c>
      <c r="K53" s="132" t="s">
        <v>4</v>
      </c>
      <c r="L53" s="132" t="s">
        <v>5</v>
      </c>
      <c r="M53" s="133" t="s">
        <v>6</v>
      </c>
      <c r="N53" s="360" t="s">
        <v>7</v>
      </c>
      <c r="O53" s="357"/>
      <c r="P53" s="356" t="s">
        <v>8</v>
      </c>
      <c r="Q53" s="357"/>
      <c r="R53" s="356" t="s">
        <v>9</v>
      </c>
      <c r="S53" s="357"/>
      <c r="T53" s="356" t="s">
        <v>10</v>
      </c>
      <c r="U53" s="357"/>
      <c r="V53" s="356" t="s">
        <v>11</v>
      </c>
      <c r="W53" s="357"/>
      <c r="X53" s="356" t="s">
        <v>12</v>
      </c>
      <c r="Y53" s="357"/>
      <c r="Z53" s="356" t="s">
        <v>13</v>
      </c>
      <c r="AA53" s="357"/>
      <c r="AB53" s="358" t="s">
        <v>14</v>
      </c>
      <c r="AC53" s="359"/>
    </row>
    <row r="54" spans="1:29" s="141" customFormat="1" ht="15" customHeight="1" x14ac:dyDescent="0.25">
      <c r="A54" s="186"/>
      <c r="B54" s="177"/>
      <c r="C54" s="178"/>
      <c r="D54" s="179" t="s">
        <v>20</v>
      </c>
      <c r="E54" s="61" t="s">
        <v>21</v>
      </c>
      <c r="F54" s="163" t="s">
        <v>15</v>
      </c>
      <c r="G54" s="134" t="s">
        <v>15</v>
      </c>
      <c r="H54" s="134" t="s">
        <v>15</v>
      </c>
      <c r="I54" s="264" t="s">
        <v>15</v>
      </c>
      <c r="J54" s="164" t="s">
        <v>15</v>
      </c>
      <c r="K54" s="134" t="s">
        <v>15</v>
      </c>
      <c r="L54" s="134" t="s">
        <v>15</v>
      </c>
      <c r="M54" s="264" t="s">
        <v>15</v>
      </c>
      <c r="N54" s="371" t="s">
        <v>15</v>
      </c>
      <c r="O54" s="372"/>
      <c r="P54" s="350" t="s">
        <v>15</v>
      </c>
      <c r="Q54" s="372"/>
      <c r="R54" s="350" t="s">
        <v>15</v>
      </c>
      <c r="S54" s="372"/>
      <c r="T54" s="350" t="s">
        <v>15</v>
      </c>
      <c r="U54" s="372"/>
      <c r="V54" s="350" t="s">
        <v>15</v>
      </c>
      <c r="W54" s="372"/>
      <c r="X54" s="350" t="s">
        <v>15</v>
      </c>
      <c r="Y54" s="372"/>
      <c r="Z54" s="350" t="s">
        <v>15</v>
      </c>
      <c r="AA54" s="372"/>
      <c r="AB54" s="350" t="s">
        <v>15</v>
      </c>
      <c r="AC54" s="351"/>
    </row>
    <row r="55" spans="1:29" s="141" customFormat="1" ht="15" customHeight="1" x14ac:dyDescent="0.25">
      <c r="A55" s="186" t="s">
        <v>29</v>
      </c>
      <c r="B55" s="180"/>
      <c r="C55" s="179"/>
      <c r="D55" s="179"/>
      <c r="E55" s="170"/>
      <c r="F55" s="265">
        <v>5</v>
      </c>
      <c r="G55" s="162">
        <v>1</v>
      </c>
      <c r="H55" s="162">
        <v>1</v>
      </c>
      <c r="I55" s="266">
        <v>2</v>
      </c>
      <c r="J55" s="279">
        <v>1</v>
      </c>
      <c r="K55" s="149">
        <v>1</v>
      </c>
      <c r="L55" s="149">
        <v>1</v>
      </c>
      <c r="M55" s="305">
        <v>1</v>
      </c>
      <c r="N55" s="371">
        <v>2.5000000000000001E-2</v>
      </c>
      <c r="O55" s="372"/>
      <c r="P55" s="350">
        <v>2.5000000000000001E-2</v>
      </c>
      <c r="Q55" s="372"/>
      <c r="R55" s="350">
        <v>2.5000000000000001E-2</v>
      </c>
      <c r="S55" s="372"/>
      <c r="T55" s="350">
        <v>2.5000000000000001E-2</v>
      </c>
      <c r="U55" s="372"/>
      <c r="V55" s="350">
        <v>2.5000000000000001E-2</v>
      </c>
      <c r="W55" s="372"/>
      <c r="X55" s="373">
        <v>0.01</v>
      </c>
      <c r="Y55" s="374"/>
      <c r="Z55" s="350">
        <v>5.0000000000000001E-3</v>
      </c>
      <c r="AA55" s="372"/>
      <c r="AB55" s="350">
        <v>2.5000000000000001E-2</v>
      </c>
      <c r="AC55" s="351"/>
    </row>
    <row r="56" spans="1:29" s="142" customFormat="1" ht="15" customHeight="1" x14ac:dyDescent="0.2">
      <c r="A56" s="186"/>
      <c r="B56" s="218"/>
      <c r="C56" s="213"/>
      <c r="D56" s="213"/>
      <c r="E56" s="219"/>
      <c r="F56" s="231"/>
      <c r="G56" s="232"/>
      <c r="H56" s="232"/>
      <c r="I56" s="267"/>
      <c r="J56" s="144" t="s">
        <v>17</v>
      </c>
      <c r="K56" s="143" t="s">
        <v>17</v>
      </c>
      <c r="L56" s="143" t="s">
        <v>17</v>
      </c>
      <c r="M56" s="306" t="s">
        <v>17</v>
      </c>
      <c r="N56" s="144" t="s">
        <v>17</v>
      </c>
      <c r="O56" s="169" t="s">
        <v>16</v>
      </c>
      <c r="P56" s="143" t="s">
        <v>17</v>
      </c>
      <c r="Q56" s="169" t="s">
        <v>16</v>
      </c>
      <c r="R56" s="143" t="s">
        <v>17</v>
      </c>
      <c r="S56" s="169" t="s">
        <v>16</v>
      </c>
      <c r="T56" s="143" t="s">
        <v>17</v>
      </c>
      <c r="U56" s="169" t="s">
        <v>16</v>
      </c>
      <c r="V56" s="143" t="s">
        <v>17</v>
      </c>
      <c r="W56" s="169" t="s">
        <v>16</v>
      </c>
      <c r="X56" s="143" t="s">
        <v>17</v>
      </c>
      <c r="Y56" s="169" t="s">
        <v>16</v>
      </c>
      <c r="Z56" s="143" t="s">
        <v>17</v>
      </c>
      <c r="AA56" s="169" t="s">
        <v>16</v>
      </c>
      <c r="AB56" s="80" t="s">
        <v>17</v>
      </c>
      <c r="AC56" s="170" t="s">
        <v>16</v>
      </c>
    </row>
    <row r="57" spans="1:29" ht="16.149999999999999" customHeight="1" x14ac:dyDescent="0.2">
      <c r="A57" s="214" t="s">
        <v>33</v>
      </c>
      <c r="B57" s="193">
        <v>19.5</v>
      </c>
      <c r="C57" s="23">
        <v>2.4500000000000002</v>
      </c>
      <c r="D57" s="6">
        <v>492.23815000000002</v>
      </c>
      <c r="E57" s="61">
        <v>7.78</v>
      </c>
      <c r="F57" s="268" t="s">
        <v>48</v>
      </c>
      <c r="G57" s="84">
        <v>7000</v>
      </c>
      <c r="H57" s="84" t="s">
        <v>48</v>
      </c>
      <c r="I57" s="269">
        <v>81.907825963113282</v>
      </c>
      <c r="J57" s="233">
        <v>420</v>
      </c>
      <c r="K57" s="84">
        <v>471</v>
      </c>
      <c r="L57" s="89">
        <v>16.05</v>
      </c>
      <c r="M57" s="307">
        <v>1.321</v>
      </c>
      <c r="N57" s="301">
        <v>176.9</v>
      </c>
      <c r="O57" s="51">
        <v>178.7</v>
      </c>
      <c r="P57" s="88">
        <v>19.82</v>
      </c>
      <c r="Q57" s="27">
        <v>14.65</v>
      </c>
      <c r="R57" s="91">
        <v>549.20000000000005</v>
      </c>
      <c r="S57" s="10">
        <v>563.5</v>
      </c>
      <c r="T57" s="153">
        <v>150.80000000000001</v>
      </c>
      <c r="U57" s="18" t="s">
        <v>48</v>
      </c>
      <c r="V57" s="155">
        <v>863.1</v>
      </c>
      <c r="W57" s="10">
        <v>681.4</v>
      </c>
      <c r="X57" s="90">
        <v>0.62</v>
      </c>
      <c r="Y57" s="24" t="s">
        <v>48</v>
      </c>
      <c r="Z57" s="87">
        <v>5.569</v>
      </c>
      <c r="AA57" s="15">
        <v>5.5309999999999997</v>
      </c>
      <c r="AB57" s="94">
        <v>0.60199999999999998</v>
      </c>
      <c r="AC57" s="17">
        <v>0.60199999999999998</v>
      </c>
    </row>
    <row r="58" spans="1:29" ht="16.149999999999999" customHeight="1" x14ac:dyDescent="0.2">
      <c r="A58" s="273" t="s">
        <v>34</v>
      </c>
      <c r="B58" s="193"/>
      <c r="C58" s="23"/>
      <c r="D58" s="6"/>
      <c r="E58" s="61"/>
      <c r="F58" s="268"/>
      <c r="G58" s="84"/>
      <c r="H58" s="84"/>
      <c r="I58" s="269"/>
      <c r="J58" s="233"/>
      <c r="K58" s="84"/>
      <c r="L58" s="89"/>
      <c r="M58" s="307"/>
      <c r="N58" s="301"/>
      <c r="O58" s="56"/>
      <c r="P58" s="89"/>
      <c r="Q58" s="23"/>
      <c r="R58" s="91"/>
      <c r="S58" s="10"/>
      <c r="T58" s="91"/>
      <c r="U58" s="154"/>
      <c r="V58" s="91"/>
      <c r="W58" s="13"/>
      <c r="X58" s="76"/>
      <c r="Y58" s="23"/>
      <c r="Z58" s="87"/>
      <c r="AA58" s="15"/>
      <c r="AB58" s="76"/>
      <c r="AC58" s="61"/>
    </row>
    <row r="59" spans="1:29" ht="16.149999999999999" customHeight="1" x14ac:dyDescent="0.2">
      <c r="A59" s="214" t="s">
        <v>35</v>
      </c>
      <c r="B59" s="193">
        <v>22.4</v>
      </c>
      <c r="C59" s="15">
        <v>2.2000000000000002</v>
      </c>
      <c r="D59" s="6">
        <v>500.23437999999999</v>
      </c>
      <c r="E59" s="61">
        <v>7.02</v>
      </c>
      <c r="F59" s="268" t="s">
        <v>48</v>
      </c>
      <c r="G59" s="84">
        <v>7600</v>
      </c>
      <c r="H59" s="84" t="s">
        <v>48</v>
      </c>
      <c r="I59" s="269">
        <v>80.474599444563125</v>
      </c>
      <c r="J59" s="233">
        <v>403</v>
      </c>
      <c r="K59" s="84">
        <v>456</v>
      </c>
      <c r="L59" s="89">
        <v>17.549999999999997</v>
      </c>
      <c r="M59" s="307">
        <v>1.6419999999999999</v>
      </c>
      <c r="N59" s="301">
        <v>169.7</v>
      </c>
      <c r="O59" s="51">
        <v>173.3</v>
      </c>
      <c r="P59" s="89">
        <v>18.45</v>
      </c>
      <c r="Q59" s="58">
        <v>14.82</v>
      </c>
      <c r="R59" s="91">
        <v>478.3</v>
      </c>
      <c r="S59" s="10">
        <v>472.5</v>
      </c>
      <c r="T59" s="83">
        <v>141.69999999999999</v>
      </c>
      <c r="U59" s="18" t="s">
        <v>48</v>
      </c>
      <c r="V59" s="155">
        <v>839</v>
      </c>
      <c r="W59" s="10">
        <v>521.79999999999995</v>
      </c>
      <c r="X59" s="90">
        <v>3.9E-2</v>
      </c>
      <c r="Y59" s="30" t="s">
        <v>48</v>
      </c>
      <c r="Z59" s="87">
        <v>5.4420000000000002</v>
      </c>
      <c r="AA59" s="15">
        <v>5.44</v>
      </c>
      <c r="AB59" s="95">
        <v>0.81</v>
      </c>
      <c r="AC59" s="25">
        <v>0.81</v>
      </c>
    </row>
    <row r="60" spans="1:29" ht="16.149999999999999" customHeight="1" x14ac:dyDescent="0.2">
      <c r="A60" s="273" t="s">
        <v>36</v>
      </c>
      <c r="B60" s="193"/>
      <c r="C60" s="23"/>
      <c r="D60" s="6"/>
      <c r="E60" s="61"/>
      <c r="F60" s="268"/>
      <c r="G60" s="84"/>
      <c r="H60" s="84"/>
      <c r="I60" s="269"/>
      <c r="J60" s="233"/>
      <c r="K60" s="84"/>
      <c r="L60" s="89"/>
      <c r="M60" s="308"/>
      <c r="N60" s="301"/>
      <c r="O60" s="56"/>
      <c r="P60" s="89"/>
      <c r="Q60" s="23"/>
      <c r="R60" s="91"/>
      <c r="S60" s="10"/>
      <c r="T60" s="91"/>
      <c r="U60" s="21"/>
      <c r="V60" s="91"/>
      <c r="W60" s="21"/>
      <c r="X60" s="76"/>
      <c r="Y60" s="23"/>
      <c r="Z60" s="87"/>
      <c r="AA60" s="15"/>
      <c r="AB60" s="76"/>
      <c r="AC60" s="61"/>
    </row>
    <row r="61" spans="1:29" ht="16.149999999999999" customHeight="1" x14ac:dyDescent="0.2">
      <c r="A61" s="214" t="s">
        <v>47</v>
      </c>
      <c r="B61" s="193">
        <v>22.4</v>
      </c>
      <c r="C61" s="23">
        <v>2.54</v>
      </c>
      <c r="D61" s="6">
        <v>520.22748999999999</v>
      </c>
      <c r="E61" s="61">
        <v>4.0599999999999996</v>
      </c>
      <c r="F61" s="268" t="s">
        <v>48</v>
      </c>
      <c r="G61" s="84">
        <v>3800</v>
      </c>
      <c r="H61" s="84" t="s">
        <v>48</v>
      </c>
      <c r="I61" s="269">
        <v>51.938417717012037</v>
      </c>
      <c r="J61" s="233">
        <v>292</v>
      </c>
      <c r="K61" s="84">
        <v>311</v>
      </c>
      <c r="L61" s="89">
        <v>21.25</v>
      </c>
      <c r="M61" s="307">
        <v>3.1520000000000001</v>
      </c>
      <c r="N61" s="301">
        <v>94.07</v>
      </c>
      <c r="O61" s="51">
        <v>91.55</v>
      </c>
      <c r="P61" s="85">
        <v>5.4580000000000002</v>
      </c>
      <c r="Q61" s="13">
        <v>5.444</v>
      </c>
      <c r="R61" s="91">
        <v>154.80000000000001</v>
      </c>
      <c r="S61" s="10">
        <v>127.7</v>
      </c>
      <c r="T61" s="91">
        <v>77.61</v>
      </c>
      <c r="U61" s="10">
        <v>63.5</v>
      </c>
      <c r="V61" s="83">
        <v>643.5</v>
      </c>
      <c r="W61" s="6">
        <v>507.9</v>
      </c>
      <c r="X61" s="76">
        <v>6.4000000000000001E-2</v>
      </c>
      <c r="Y61" s="23" t="s">
        <v>48</v>
      </c>
      <c r="Z61" s="87">
        <v>3.669</v>
      </c>
      <c r="AA61" s="15">
        <v>3.617</v>
      </c>
      <c r="AB61" s="94">
        <v>0.78200000000000003</v>
      </c>
      <c r="AC61" s="17">
        <v>0.78200000000000003</v>
      </c>
    </row>
    <row r="62" spans="1:29" ht="16.149999999999999" customHeight="1" x14ac:dyDescent="0.2">
      <c r="A62" s="214" t="s">
        <v>38</v>
      </c>
      <c r="B62" s="198">
        <v>25</v>
      </c>
      <c r="C62" s="23">
        <v>2.58</v>
      </c>
      <c r="D62" s="6">
        <v>535.23099999999999</v>
      </c>
      <c r="E62" s="61">
        <v>3.55</v>
      </c>
      <c r="F62" s="268" t="s">
        <v>48</v>
      </c>
      <c r="G62" s="84">
        <v>2200</v>
      </c>
      <c r="H62" s="84" t="s">
        <v>48</v>
      </c>
      <c r="I62" s="269">
        <v>33.456213059887489</v>
      </c>
      <c r="J62" s="233">
        <v>194</v>
      </c>
      <c r="K62" s="84">
        <v>212</v>
      </c>
      <c r="L62" s="89">
        <v>17.349999999999998</v>
      </c>
      <c r="M62" s="307">
        <v>2.9340000000000002</v>
      </c>
      <c r="N62" s="301">
        <v>54.98</v>
      </c>
      <c r="O62" s="51">
        <v>65.81</v>
      </c>
      <c r="P62" s="87">
        <v>2.145</v>
      </c>
      <c r="Q62" s="15">
        <v>2.6179999999999999</v>
      </c>
      <c r="R62" s="91">
        <v>55.31</v>
      </c>
      <c r="S62" s="10">
        <v>61.43</v>
      </c>
      <c r="T62" s="89">
        <v>43.01</v>
      </c>
      <c r="U62" s="58">
        <v>42.75</v>
      </c>
      <c r="V62" s="83">
        <v>484.7</v>
      </c>
      <c r="W62" s="6">
        <v>449.1</v>
      </c>
      <c r="X62" s="76">
        <v>3.5000000000000003E-2</v>
      </c>
      <c r="Y62" s="30" t="s">
        <v>48</v>
      </c>
      <c r="Z62" s="76">
        <v>2.56</v>
      </c>
      <c r="AA62" s="15">
        <v>3.008</v>
      </c>
      <c r="AB62" s="94">
        <v>0.46800000000000003</v>
      </c>
      <c r="AC62" s="17">
        <v>0.46800000000000003</v>
      </c>
    </row>
    <row r="63" spans="1:29" ht="16.149999999999999" customHeight="1" x14ac:dyDescent="0.2">
      <c r="A63" s="273" t="s">
        <v>39</v>
      </c>
      <c r="B63" s="198">
        <v>22</v>
      </c>
      <c r="C63" s="15">
        <v>6.1</v>
      </c>
      <c r="D63" s="6">
        <v>231.23490000000001</v>
      </c>
      <c r="E63" s="61">
        <v>3.06</v>
      </c>
      <c r="F63" s="270">
        <v>270.8</v>
      </c>
      <c r="G63" s="84">
        <v>2000</v>
      </c>
      <c r="H63" s="84">
        <v>19.2</v>
      </c>
      <c r="I63" s="269">
        <v>27.295478174179308</v>
      </c>
      <c r="J63" s="233">
        <v>676</v>
      </c>
      <c r="K63" s="84">
        <v>193</v>
      </c>
      <c r="L63" s="89">
        <v>25</v>
      </c>
      <c r="M63" s="307">
        <v>6.2359999999999998</v>
      </c>
      <c r="N63" s="302" t="s">
        <v>48</v>
      </c>
      <c r="O63" s="18" t="s">
        <v>48</v>
      </c>
      <c r="P63" s="76" t="s">
        <v>48</v>
      </c>
      <c r="Q63" s="23" t="s">
        <v>48</v>
      </c>
      <c r="R63" s="85">
        <v>1.8660000000000001</v>
      </c>
      <c r="S63" s="21">
        <v>4.3999999999999997E-2</v>
      </c>
      <c r="T63" s="87">
        <v>1.345</v>
      </c>
      <c r="U63" s="23">
        <v>9.7000000000000003E-2</v>
      </c>
      <c r="V63" s="91">
        <v>22.15</v>
      </c>
      <c r="W63" s="21">
        <v>0.71799999999999997</v>
      </c>
      <c r="X63" s="76" t="s">
        <v>48</v>
      </c>
      <c r="Y63" s="23" t="s">
        <v>48</v>
      </c>
      <c r="Z63" s="90">
        <v>0.18</v>
      </c>
      <c r="AA63" s="23">
        <v>0.13800000000000001</v>
      </c>
      <c r="AB63" s="147" t="s">
        <v>48</v>
      </c>
      <c r="AC63" s="18" t="s">
        <v>48</v>
      </c>
    </row>
    <row r="64" spans="1:29" ht="16.149999999999999" customHeight="1" x14ac:dyDescent="0.2">
      <c r="A64" s="214" t="s">
        <v>40</v>
      </c>
      <c r="B64" s="198">
        <v>23</v>
      </c>
      <c r="C64" s="23">
        <v>6.04</v>
      </c>
      <c r="D64" s="6">
        <v>180.2336</v>
      </c>
      <c r="E64" s="61">
        <v>2.98</v>
      </c>
      <c r="F64" s="270">
        <v>273.3</v>
      </c>
      <c r="G64" s="84">
        <v>2200</v>
      </c>
      <c r="H64" s="84">
        <v>20.9</v>
      </c>
      <c r="I64" s="269">
        <v>27.338261055330054</v>
      </c>
      <c r="J64" s="233">
        <v>619</v>
      </c>
      <c r="K64" s="84">
        <v>196</v>
      </c>
      <c r="L64" s="89">
        <v>24.25</v>
      </c>
      <c r="M64" s="307">
        <v>7.3849999999999998</v>
      </c>
      <c r="N64" s="303">
        <v>7.16</v>
      </c>
      <c r="O64" s="56">
        <v>0.69399999999999995</v>
      </c>
      <c r="P64" s="86">
        <v>0.28799999999999998</v>
      </c>
      <c r="Q64" s="21">
        <v>5.0999999999999997E-2</v>
      </c>
      <c r="R64" s="85">
        <v>6.97</v>
      </c>
      <c r="S64" s="13">
        <v>1.9530000000000001</v>
      </c>
      <c r="T64" s="87">
        <v>6.9820000000000002</v>
      </c>
      <c r="U64" s="15">
        <v>6.3970000000000002</v>
      </c>
      <c r="V64" s="91">
        <v>82.83</v>
      </c>
      <c r="W64" s="10">
        <v>56.88</v>
      </c>
      <c r="X64" s="76">
        <v>1.4E-2</v>
      </c>
      <c r="Y64" s="18" t="s">
        <v>48</v>
      </c>
      <c r="Z64" s="76">
        <v>0.43099999999999999</v>
      </c>
      <c r="AA64" s="23">
        <v>0.41899999999999998</v>
      </c>
      <c r="AB64" s="95">
        <v>0.04</v>
      </c>
      <c r="AC64" s="140">
        <v>0.04</v>
      </c>
    </row>
    <row r="65" spans="1:29" ht="16.149999999999999" customHeight="1" x14ac:dyDescent="0.2">
      <c r="A65" s="214" t="s">
        <v>41</v>
      </c>
      <c r="B65" s="198">
        <v>23.5</v>
      </c>
      <c r="C65" s="23">
        <v>6.81</v>
      </c>
      <c r="D65" s="6">
        <v>310.23295000000002</v>
      </c>
      <c r="E65" s="61">
        <v>2.89</v>
      </c>
      <c r="F65" s="270">
        <v>251.3</v>
      </c>
      <c r="G65" s="84">
        <v>1700</v>
      </c>
      <c r="H65" s="84">
        <v>21.5</v>
      </c>
      <c r="I65" s="269">
        <v>25.969208858506018</v>
      </c>
      <c r="J65" s="233">
        <v>592</v>
      </c>
      <c r="K65" s="84">
        <v>183</v>
      </c>
      <c r="L65" s="89">
        <v>22.425000000000001</v>
      </c>
      <c r="M65" s="309">
        <v>5.7110000000000003</v>
      </c>
      <c r="N65" s="303">
        <v>6.7140000000000004</v>
      </c>
      <c r="O65" s="56">
        <v>0.46500000000000002</v>
      </c>
      <c r="P65" s="90">
        <v>0.28000000000000003</v>
      </c>
      <c r="Q65" s="23">
        <v>4.1000000000000002E-2</v>
      </c>
      <c r="R65" s="89">
        <v>11.38</v>
      </c>
      <c r="S65" s="23">
        <v>0.16900000000000001</v>
      </c>
      <c r="T65" s="87">
        <v>5.8239999999999998</v>
      </c>
      <c r="U65" s="23">
        <v>0.70799999999999996</v>
      </c>
      <c r="V65" s="83">
        <v>66.59</v>
      </c>
      <c r="W65" s="58">
        <v>23.15</v>
      </c>
      <c r="X65" s="76" t="s">
        <v>48</v>
      </c>
      <c r="Y65" s="18" t="s">
        <v>48</v>
      </c>
      <c r="Z65" s="76">
        <v>0.34499999999999997</v>
      </c>
      <c r="AA65" s="23">
        <v>0.27300000000000002</v>
      </c>
      <c r="AB65" s="76">
        <v>5.1999999999999998E-2</v>
      </c>
      <c r="AC65" s="23">
        <v>5.1999999999999998E-2</v>
      </c>
    </row>
    <row r="66" spans="1:29" ht="16.149999999999999" customHeight="1" x14ac:dyDescent="0.2">
      <c r="A66" s="214" t="s">
        <v>42</v>
      </c>
      <c r="B66" s="198">
        <v>24</v>
      </c>
      <c r="C66" s="23">
        <v>7.04</v>
      </c>
      <c r="D66" s="6">
        <v>259.23230000000001</v>
      </c>
      <c r="E66" s="61">
        <v>2.87</v>
      </c>
      <c r="F66" s="270">
        <v>246.4</v>
      </c>
      <c r="G66" s="84">
        <v>1900</v>
      </c>
      <c r="H66" s="84">
        <v>20.399999999999999</v>
      </c>
      <c r="I66" s="269">
        <v>24.792679626860355</v>
      </c>
      <c r="J66" s="233">
        <v>598</v>
      </c>
      <c r="K66" s="84">
        <v>185</v>
      </c>
      <c r="L66" s="89">
        <v>28.824999999999999</v>
      </c>
      <c r="M66" s="310">
        <v>5.8129999999999997</v>
      </c>
      <c r="N66" s="303">
        <v>5.093</v>
      </c>
      <c r="O66" s="18" t="s">
        <v>25</v>
      </c>
      <c r="P66" s="76">
        <v>0.21199999999999999</v>
      </c>
      <c r="Q66" s="23" t="s">
        <v>48</v>
      </c>
      <c r="R66" s="87">
        <v>9.7249999999999996</v>
      </c>
      <c r="S66" s="23">
        <v>0.105</v>
      </c>
      <c r="T66" s="87">
        <v>6.8959999999999999</v>
      </c>
      <c r="U66" s="23">
        <v>5.76</v>
      </c>
      <c r="V66" s="83">
        <v>63</v>
      </c>
      <c r="W66" s="58">
        <v>19.920000000000002</v>
      </c>
      <c r="X66" s="76">
        <v>2.3E-2</v>
      </c>
      <c r="Y66" s="18" t="s">
        <v>48</v>
      </c>
      <c r="Z66" s="90">
        <v>0.33</v>
      </c>
      <c r="AA66" s="23">
        <v>0.27200000000000002</v>
      </c>
      <c r="AB66" s="76">
        <v>3.3000000000000002E-2</v>
      </c>
      <c r="AC66" s="23">
        <v>3.3000000000000002E-2</v>
      </c>
    </row>
    <row r="67" spans="1:29" ht="16.149999999999999" customHeight="1" x14ac:dyDescent="0.2">
      <c r="A67" s="214" t="s">
        <v>43</v>
      </c>
      <c r="B67" s="198">
        <v>25</v>
      </c>
      <c r="C67" s="23">
        <v>6.89</v>
      </c>
      <c r="D67" s="6">
        <v>242.23099999999999</v>
      </c>
      <c r="E67" s="196">
        <v>2.8</v>
      </c>
      <c r="F67" s="270">
        <v>180.6</v>
      </c>
      <c r="G67" s="84">
        <v>1700</v>
      </c>
      <c r="H67" s="84">
        <v>22.7</v>
      </c>
      <c r="I67" s="269">
        <v>23.894239122694582</v>
      </c>
      <c r="J67" s="233">
        <v>583</v>
      </c>
      <c r="K67" s="84">
        <v>181</v>
      </c>
      <c r="L67" s="89">
        <v>24.8</v>
      </c>
      <c r="M67" s="309">
        <v>5.9340000000000002</v>
      </c>
      <c r="N67" s="303">
        <v>6.8710000000000004</v>
      </c>
      <c r="O67" s="81">
        <v>1.466</v>
      </c>
      <c r="P67" s="76">
        <v>0.28199999999999997</v>
      </c>
      <c r="Q67" s="23">
        <v>0.106</v>
      </c>
      <c r="R67" s="89">
        <v>21.22</v>
      </c>
      <c r="S67" s="23">
        <v>0.12</v>
      </c>
      <c r="T67" s="87">
        <v>6.8849999999999998</v>
      </c>
      <c r="U67" s="15">
        <v>1.4750000000000001</v>
      </c>
      <c r="V67" s="83">
        <v>60.14</v>
      </c>
      <c r="W67" s="58">
        <v>27.27</v>
      </c>
      <c r="X67" s="93">
        <v>0.01</v>
      </c>
      <c r="Y67" s="64" t="s">
        <v>48</v>
      </c>
      <c r="Z67" s="76">
        <v>0.311</v>
      </c>
      <c r="AA67" s="23">
        <v>0.23799999999999999</v>
      </c>
      <c r="AB67" s="76">
        <v>5.0999999999999997E-2</v>
      </c>
      <c r="AC67" s="23">
        <v>5.0999999999999997E-2</v>
      </c>
    </row>
    <row r="68" spans="1:29" ht="16.149999999999999" customHeight="1" x14ac:dyDescent="0.2">
      <c r="A68" s="214" t="s">
        <v>44</v>
      </c>
      <c r="B68" s="198">
        <v>25</v>
      </c>
      <c r="C68" s="15">
        <v>3</v>
      </c>
      <c r="D68" s="6">
        <v>130.23099999999999</v>
      </c>
      <c r="E68" s="61">
        <v>2.88</v>
      </c>
      <c r="F68" s="270" t="s">
        <v>48</v>
      </c>
      <c r="G68" s="84">
        <v>1900</v>
      </c>
      <c r="H68" s="84">
        <v>21.5</v>
      </c>
      <c r="I68" s="269">
        <v>22.097358114363029</v>
      </c>
      <c r="J68" s="233">
        <v>591</v>
      </c>
      <c r="K68" s="84">
        <v>183</v>
      </c>
      <c r="L68" s="89">
        <v>27.55</v>
      </c>
      <c r="M68" s="309">
        <v>6.0289999999999999</v>
      </c>
      <c r="N68" s="303">
        <v>4.4550000000000001</v>
      </c>
      <c r="O68" s="171">
        <v>0.88</v>
      </c>
      <c r="P68" s="76">
        <v>0.16900000000000001</v>
      </c>
      <c r="Q68" s="30">
        <v>0.03</v>
      </c>
      <c r="R68" s="92">
        <v>18.059999999999999</v>
      </c>
      <c r="S68" s="81">
        <v>5.7839999999999998</v>
      </c>
      <c r="T68" s="87">
        <v>8.5540000000000003</v>
      </c>
      <c r="U68" s="23">
        <v>0.44600000000000001</v>
      </c>
      <c r="V68" s="83">
        <v>54.68</v>
      </c>
      <c r="W68" s="58">
        <v>19.87</v>
      </c>
      <c r="X68" s="76">
        <v>1.2E-2</v>
      </c>
      <c r="Y68" s="18" t="s">
        <v>48</v>
      </c>
      <c r="Z68" s="76">
        <v>0.29099999999999998</v>
      </c>
      <c r="AA68" s="23">
        <v>0.16400000000000001</v>
      </c>
      <c r="AB68" s="76">
        <v>6.0999999999999999E-2</v>
      </c>
      <c r="AC68" s="23">
        <v>6.0999999999999999E-2</v>
      </c>
    </row>
    <row r="69" spans="1:29" ht="16.149999999999999" customHeight="1" x14ac:dyDescent="0.2">
      <c r="A69" s="214" t="s">
        <v>45</v>
      </c>
      <c r="B69" s="198">
        <v>25</v>
      </c>
      <c r="C69" s="15">
        <v>2.8</v>
      </c>
      <c r="D69" s="6">
        <v>444.23230000000001</v>
      </c>
      <c r="E69" s="61">
        <v>10.3</v>
      </c>
      <c r="F69" s="268" t="s">
        <v>48</v>
      </c>
      <c r="G69" s="84">
        <v>2200</v>
      </c>
      <c r="H69" s="84" t="s">
        <v>48</v>
      </c>
      <c r="I69" s="269">
        <v>33.541778822188995</v>
      </c>
      <c r="J69" s="233">
        <v>226</v>
      </c>
      <c r="K69" s="84">
        <v>217</v>
      </c>
      <c r="L69" s="89">
        <v>10.8</v>
      </c>
      <c r="M69" s="309">
        <v>3.9289999999999998</v>
      </c>
      <c r="N69" s="301">
        <v>54.66</v>
      </c>
      <c r="O69" s="62">
        <v>41.7</v>
      </c>
      <c r="P69" s="87">
        <v>1.3939999999999999</v>
      </c>
      <c r="Q69" s="15">
        <v>1.2130000000000001</v>
      </c>
      <c r="R69" s="83">
        <v>112.7</v>
      </c>
      <c r="S69" s="15">
        <v>9.875</v>
      </c>
      <c r="T69" s="89">
        <v>36.590000000000003</v>
      </c>
      <c r="U69" s="58">
        <v>32.24</v>
      </c>
      <c r="V69" s="83">
        <v>491.7</v>
      </c>
      <c r="W69" s="6">
        <v>329.7</v>
      </c>
      <c r="X69" s="76">
        <v>0.13600000000000001</v>
      </c>
      <c r="Y69" s="18" t="s">
        <v>48</v>
      </c>
      <c r="Z69" s="87">
        <v>2.617</v>
      </c>
      <c r="AA69" s="15">
        <v>2.052</v>
      </c>
      <c r="AB69" s="76">
        <v>0.245</v>
      </c>
      <c r="AC69" s="23">
        <v>0.245</v>
      </c>
    </row>
    <row r="70" spans="1:29" ht="16.149999999999999" customHeight="1" thickBot="1" x14ac:dyDescent="0.25">
      <c r="A70" s="215" t="s">
        <v>46</v>
      </c>
      <c r="B70" s="220">
        <v>23</v>
      </c>
      <c r="C70" s="71">
        <v>3.2</v>
      </c>
      <c r="D70" s="36">
        <v>425.23099999999999</v>
      </c>
      <c r="E70" s="75">
        <v>3.22</v>
      </c>
      <c r="F70" s="271" t="s">
        <v>48</v>
      </c>
      <c r="G70" s="235">
        <v>2300</v>
      </c>
      <c r="H70" s="235" t="s">
        <v>48</v>
      </c>
      <c r="I70" s="272">
        <v>34.761090934985404</v>
      </c>
      <c r="J70" s="234">
        <v>234</v>
      </c>
      <c r="K70" s="235">
        <v>215</v>
      </c>
      <c r="L70" s="237">
        <v>27.4</v>
      </c>
      <c r="M70" s="311">
        <v>3.984</v>
      </c>
      <c r="N70" s="304">
        <v>56.33</v>
      </c>
      <c r="O70" s="72">
        <v>47.42</v>
      </c>
      <c r="P70" s="96">
        <v>1.595</v>
      </c>
      <c r="Q70" s="71">
        <v>1.647</v>
      </c>
      <c r="R70" s="236">
        <v>126.8</v>
      </c>
      <c r="S70" s="71">
        <v>8.6820000000000004</v>
      </c>
      <c r="T70" s="237">
        <v>36.58</v>
      </c>
      <c r="U70" s="73">
        <v>29.52</v>
      </c>
      <c r="V70" s="236">
        <v>478.3</v>
      </c>
      <c r="W70" s="36">
        <v>355.5</v>
      </c>
      <c r="X70" s="238">
        <v>8.8999999999999996E-2</v>
      </c>
      <c r="Y70" s="74" t="s">
        <v>48</v>
      </c>
      <c r="Z70" s="96">
        <v>2.5710000000000002</v>
      </c>
      <c r="AA70" s="71">
        <v>2.2240000000000002</v>
      </c>
      <c r="AB70" s="238">
        <v>0.34200000000000003</v>
      </c>
      <c r="AC70" s="38">
        <v>0.34200000000000003</v>
      </c>
    </row>
    <row r="71" spans="1:29" ht="21" customHeight="1" thickBot="1" x14ac:dyDescent="0.25">
      <c r="A71" s="77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1"/>
      <c r="W71" s="150"/>
      <c r="X71" s="150"/>
      <c r="Y71" s="150"/>
      <c r="Z71" s="150"/>
      <c r="AA71" s="150"/>
      <c r="AB71" s="150"/>
      <c r="AC71" s="150"/>
    </row>
    <row r="72" spans="1:29" ht="31.15" customHeight="1" thickBot="1" x14ac:dyDescent="0.25">
      <c r="A72" s="332" t="s">
        <v>30</v>
      </c>
      <c r="B72" s="333"/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33"/>
      <c r="X72" s="333"/>
      <c r="Y72" s="333"/>
      <c r="Z72" s="333"/>
      <c r="AA72" s="333"/>
      <c r="AB72" s="333"/>
      <c r="AC72" s="334"/>
    </row>
    <row r="73" spans="1:29" s="141" customFormat="1" ht="15" customHeight="1" x14ac:dyDescent="0.25">
      <c r="A73" s="174" t="s">
        <v>22</v>
      </c>
      <c r="B73" s="175" t="s">
        <v>0</v>
      </c>
      <c r="C73" s="176" t="s">
        <v>1</v>
      </c>
      <c r="D73" s="176" t="s">
        <v>18</v>
      </c>
      <c r="E73" s="192" t="s">
        <v>2</v>
      </c>
      <c r="F73" s="158" t="s">
        <v>23</v>
      </c>
      <c r="G73" s="135" t="s">
        <v>24</v>
      </c>
      <c r="H73" s="135" t="s">
        <v>31</v>
      </c>
      <c r="I73" s="136" t="s">
        <v>32</v>
      </c>
      <c r="J73" s="248" t="s">
        <v>3</v>
      </c>
      <c r="K73" s="135" t="s">
        <v>4</v>
      </c>
      <c r="L73" s="135" t="s">
        <v>5</v>
      </c>
      <c r="M73" s="136" t="s">
        <v>6</v>
      </c>
      <c r="N73" s="361" t="s">
        <v>7</v>
      </c>
      <c r="O73" s="353"/>
      <c r="P73" s="352" t="s">
        <v>8</v>
      </c>
      <c r="Q73" s="353"/>
      <c r="R73" s="352" t="s">
        <v>9</v>
      </c>
      <c r="S73" s="353"/>
      <c r="T73" s="352" t="s">
        <v>10</v>
      </c>
      <c r="U73" s="353"/>
      <c r="V73" s="352" t="s">
        <v>11</v>
      </c>
      <c r="W73" s="353"/>
      <c r="X73" s="352" t="s">
        <v>12</v>
      </c>
      <c r="Y73" s="353"/>
      <c r="Z73" s="352" t="s">
        <v>13</v>
      </c>
      <c r="AA73" s="353"/>
      <c r="AB73" s="387" t="s">
        <v>14</v>
      </c>
      <c r="AC73" s="388"/>
    </row>
    <row r="74" spans="1:29" s="141" customFormat="1" ht="15" customHeight="1" x14ac:dyDescent="0.25">
      <c r="A74" s="177"/>
      <c r="B74" s="177"/>
      <c r="C74" s="178"/>
      <c r="D74" s="179" t="s">
        <v>20</v>
      </c>
      <c r="E74" s="61" t="s">
        <v>21</v>
      </c>
      <c r="F74" s="166" t="s">
        <v>15</v>
      </c>
      <c r="G74" s="137" t="s">
        <v>15</v>
      </c>
      <c r="H74" s="137" t="s">
        <v>15</v>
      </c>
      <c r="I74" s="253" t="s">
        <v>15</v>
      </c>
      <c r="J74" s="167" t="s">
        <v>15</v>
      </c>
      <c r="K74" s="137" t="s">
        <v>15</v>
      </c>
      <c r="L74" s="137" t="s">
        <v>15</v>
      </c>
      <c r="M74" s="253" t="s">
        <v>15</v>
      </c>
      <c r="N74" s="383" t="s">
        <v>15</v>
      </c>
      <c r="O74" s="384"/>
      <c r="P74" s="378" t="s">
        <v>15</v>
      </c>
      <c r="Q74" s="384"/>
      <c r="R74" s="378" t="s">
        <v>15</v>
      </c>
      <c r="S74" s="384"/>
      <c r="T74" s="378" t="s">
        <v>15</v>
      </c>
      <c r="U74" s="384"/>
      <c r="V74" s="378" t="s">
        <v>15</v>
      </c>
      <c r="W74" s="384"/>
      <c r="X74" s="378" t="s">
        <v>15</v>
      </c>
      <c r="Y74" s="384"/>
      <c r="Z74" s="378" t="s">
        <v>15</v>
      </c>
      <c r="AA74" s="384"/>
      <c r="AB74" s="378" t="s">
        <v>15</v>
      </c>
      <c r="AC74" s="379"/>
    </row>
    <row r="75" spans="1:29" s="141" customFormat="1" ht="15" customHeight="1" x14ac:dyDescent="0.25">
      <c r="A75" s="180" t="s">
        <v>29</v>
      </c>
      <c r="B75" s="180"/>
      <c r="C75" s="179"/>
      <c r="D75" s="179"/>
      <c r="E75" s="170"/>
      <c r="F75" s="254">
        <v>5</v>
      </c>
      <c r="G75" s="165">
        <v>1</v>
      </c>
      <c r="H75" s="165">
        <v>1</v>
      </c>
      <c r="I75" s="255">
        <v>2</v>
      </c>
      <c r="J75" s="280">
        <v>1</v>
      </c>
      <c r="K75" s="152">
        <v>1</v>
      </c>
      <c r="L75" s="152">
        <v>1</v>
      </c>
      <c r="M75" s="259">
        <v>1</v>
      </c>
      <c r="N75" s="383">
        <v>2.5000000000000001E-2</v>
      </c>
      <c r="O75" s="384"/>
      <c r="P75" s="378">
        <v>2.5000000000000001E-2</v>
      </c>
      <c r="Q75" s="384"/>
      <c r="R75" s="378">
        <v>2.5000000000000001E-2</v>
      </c>
      <c r="S75" s="384"/>
      <c r="T75" s="378">
        <v>2.5000000000000001E-2</v>
      </c>
      <c r="U75" s="384"/>
      <c r="V75" s="378">
        <v>2.5000000000000001E-2</v>
      </c>
      <c r="W75" s="384"/>
      <c r="X75" s="385">
        <v>0.01</v>
      </c>
      <c r="Y75" s="386"/>
      <c r="Z75" s="378">
        <v>5.0000000000000001E-3</v>
      </c>
      <c r="AA75" s="384"/>
      <c r="AB75" s="378">
        <v>2.5000000000000001E-2</v>
      </c>
      <c r="AC75" s="379"/>
    </row>
    <row r="76" spans="1:29" s="142" customFormat="1" ht="15" customHeight="1" x14ac:dyDescent="0.2">
      <c r="A76" s="180"/>
      <c r="B76" s="218"/>
      <c r="C76" s="213"/>
      <c r="D76" s="213"/>
      <c r="E76" s="219"/>
      <c r="F76" s="239"/>
      <c r="G76" s="240"/>
      <c r="H76" s="240"/>
      <c r="I76" s="256"/>
      <c r="J76" s="249" t="s">
        <v>17</v>
      </c>
      <c r="K76" s="181" t="s">
        <v>17</v>
      </c>
      <c r="L76" s="181" t="s">
        <v>17</v>
      </c>
      <c r="M76" s="318" t="s">
        <v>17</v>
      </c>
      <c r="N76" s="249" t="s">
        <v>17</v>
      </c>
      <c r="O76" s="169" t="s">
        <v>16</v>
      </c>
      <c r="P76" s="181" t="s">
        <v>17</v>
      </c>
      <c r="Q76" s="169" t="s">
        <v>16</v>
      </c>
      <c r="R76" s="181" t="s">
        <v>17</v>
      </c>
      <c r="S76" s="169" t="s">
        <v>16</v>
      </c>
      <c r="T76" s="181" t="s">
        <v>17</v>
      </c>
      <c r="U76" s="169" t="s">
        <v>16</v>
      </c>
      <c r="V76" s="181" t="s">
        <v>17</v>
      </c>
      <c r="W76" s="169" t="s">
        <v>16</v>
      </c>
      <c r="X76" s="181" t="s">
        <v>17</v>
      </c>
      <c r="Y76" s="169" t="s">
        <v>16</v>
      </c>
      <c r="Z76" s="181" t="s">
        <v>17</v>
      </c>
      <c r="AA76" s="169" t="s">
        <v>16</v>
      </c>
      <c r="AB76" s="97" t="s">
        <v>17</v>
      </c>
      <c r="AC76" s="170" t="s">
        <v>16</v>
      </c>
    </row>
    <row r="77" spans="1:29" ht="16.149999999999999" customHeight="1" x14ac:dyDescent="0.2">
      <c r="A77" s="241" t="s">
        <v>33</v>
      </c>
      <c r="B77" s="198">
        <v>19.399999999999999</v>
      </c>
      <c r="C77" s="18">
        <v>2.25</v>
      </c>
      <c r="D77" s="242">
        <v>517.5</v>
      </c>
      <c r="E77" s="61">
        <v>6.95</v>
      </c>
      <c r="F77" s="257" t="s">
        <v>48</v>
      </c>
      <c r="G77" s="101">
        <v>7400</v>
      </c>
      <c r="H77" s="102" t="s">
        <v>48</v>
      </c>
      <c r="I77" s="258">
        <v>57.799672434664963</v>
      </c>
      <c r="J77" s="250">
        <v>398</v>
      </c>
      <c r="K77" s="108">
        <v>445.1</v>
      </c>
      <c r="L77" s="106">
        <v>12.1</v>
      </c>
      <c r="M77" s="319">
        <v>2.58</v>
      </c>
      <c r="N77" s="312">
        <v>144.4</v>
      </c>
      <c r="O77" s="51">
        <v>119.9</v>
      </c>
      <c r="P77" s="114">
        <v>22.17</v>
      </c>
      <c r="Q77" s="27">
        <v>14.47</v>
      </c>
      <c r="R77" s="108">
        <v>610.20000000000005</v>
      </c>
      <c r="S77" s="10">
        <v>520.6</v>
      </c>
      <c r="T77" s="108">
        <v>131.9</v>
      </c>
      <c r="U77" s="10">
        <v>120.6</v>
      </c>
      <c r="V77" s="108">
        <v>776.5</v>
      </c>
      <c r="W77" s="10">
        <v>549.79999999999995</v>
      </c>
      <c r="X77" s="98">
        <v>0.34599999999999997</v>
      </c>
      <c r="Y77" s="23">
        <v>7.4999999999999997E-2</v>
      </c>
      <c r="Z77" s="112">
        <v>4.6929999999999996</v>
      </c>
      <c r="AA77" s="15">
        <v>3.9380000000000002</v>
      </c>
      <c r="AB77" s="118">
        <v>0.45300000000000001</v>
      </c>
      <c r="AC77" s="17">
        <v>8.8999999999999996E-2</v>
      </c>
    </row>
    <row r="78" spans="1:29" ht="16.149999999999999" customHeight="1" x14ac:dyDescent="0.2">
      <c r="A78" s="274" t="s">
        <v>34</v>
      </c>
      <c r="B78" s="198">
        <v>20</v>
      </c>
      <c r="C78" s="18">
        <v>7.37</v>
      </c>
      <c r="D78" s="242">
        <v>248.6</v>
      </c>
      <c r="E78" s="61">
        <v>2.72</v>
      </c>
      <c r="F78" s="257">
        <v>183</v>
      </c>
      <c r="G78" s="101">
        <v>1500</v>
      </c>
      <c r="H78" s="104">
        <v>10</v>
      </c>
      <c r="I78" s="259">
        <v>30.803674428540909</v>
      </c>
      <c r="J78" s="251">
        <v>637.79999999999995</v>
      </c>
      <c r="K78" s="108">
        <v>177.6</v>
      </c>
      <c r="L78" s="106">
        <v>12.55</v>
      </c>
      <c r="M78" s="319">
        <v>3.0379999999999998</v>
      </c>
      <c r="N78" s="313">
        <v>0.16400000000000001</v>
      </c>
      <c r="O78" s="18" t="s">
        <v>48</v>
      </c>
      <c r="P78" s="98">
        <v>5.3999999999999999E-2</v>
      </c>
      <c r="Q78" s="18" t="s">
        <v>48</v>
      </c>
      <c r="R78" s="111">
        <v>1.5329999999999999</v>
      </c>
      <c r="S78" s="21">
        <v>0.24</v>
      </c>
      <c r="T78" s="115">
        <v>0.19</v>
      </c>
      <c r="U78" s="21">
        <v>0.18</v>
      </c>
      <c r="V78" s="114">
        <v>33.159999999999997</v>
      </c>
      <c r="W78" s="13">
        <v>9.2550000000000008</v>
      </c>
      <c r="X78" s="98">
        <v>0.112</v>
      </c>
      <c r="Y78" s="18" t="s">
        <v>48</v>
      </c>
      <c r="Z78" s="98">
        <v>0.26600000000000001</v>
      </c>
      <c r="AA78" s="23">
        <v>0.16400000000000001</v>
      </c>
      <c r="AB78" s="98" t="s">
        <v>48</v>
      </c>
      <c r="AC78" s="24" t="s">
        <v>48</v>
      </c>
    </row>
    <row r="79" spans="1:29" ht="16.149999999999999" customHeight="1" x14ac:dyDescent="0.2">
      <c r="A79" s="241" t="s">
        <v>35</v>
      </c>
      <c r="B79" s="198">
        <v>23.3</v>
      </c>
      <c r="C79" s="18">
        <v>2.25</v>
      </c>
      <c r="D79" s="243">
        <v>750</v>
      </c>
      <c r="E79" s="61">
        <v>6.82</v>
      </c>
      <c r="F79" s="257" t="s">
        <v>48</v>
      </c>
      <c r="G79" s="101">
        <v>7400</v>
      </c>
      <c r="H79" s="102" t="s">
        <v>48</v>
      </c>
      <c r="I79" s="258">
        <v>59.297073274941248</v>
      </c>
      <c r="J79" s="251">
        <v>397</v>
      </c>
      <c r="K79" s="108">
        <v>453.8</v>
      </c>
      <c r="L79" s="106">
        <v>13.750000000000002</v>
      </c>
      <c r="M79" s="319">
        <v>2.532</v>
      </c>
      <c r="N79" s="312">
        <v>147.4</v>
      </c>
      <c r="O79" s="51">
        <v>112.7</v>
      </c>
      <c r="P79" s="106">
        <v>22.54</v>
      </c>
      <c r="Q79" s="58">
        <v>12.52</v>
      </c>
      <c r="R79" s="108">
        <v>619.29999999999995</v>
      </c>
      <c r="S79" s="10">
        <v>491.8</v>
      </c>
      <c r="T79" s="109">
        <v>136.4</v>
      </c>
      <c r="U79" s="6">
        <v>115.3</v>
      </c>
      <c r="V79" s="108">
        <v>792.5</v>
      </c>
      <c r="W79" s="10">
        <v>532.79999999999995</v>
      </c>
      <c r="X79" s="117">
        <v>0.35</v>
      </c>
      <c r="Y79" s="30">
        <v>6.6000000000000003E-2</v>
      </c>
      <c r="Z79" s="112">
        <v>4.7930000000000001</v>
      </c>
      <c r="AA79" s="15">
        <v>3.7480000000000002</v>
      </c>
      <c r="AB79" s="118">
        <v>0.40899999999999997</v>
      </c>
      <c r="AC79" s="17">
        <v>0.159</v>
      </c>
    </row>
    <row r="80" spans="1:29" ht="16.149999999999999" customHeight="1" x14ac:dyDescent="0.2">
      <c r="A80" s="274" t="s">
        <v>36</v>
      </c>
      <c r="B80" s="198">
        <v>21.9</v>
      </c>
      <c r="C80" s="18">
        <v>7.95</v>
      </c>
      <c r="D80" s="242">
        <v>233.1</v>
      </c>
      <c r="E80" s="61">
        <v>0.89</v>
      </c>
      <c r="F80" s="260">
        <v>353.8</v>
      </c>
      <c r="G80" s="101">
        <v>1000</v>
      </c>
      <c r="H80" s="104">
        <v>12</v>
      </c>
      <c r="I80" s="259">
        <v>28.129744356618957</v>
      </c>
      <c r="J80" s="251">
        <v>148.69999999999999</v>
      </c>
      <c r="K80" s="111">
        <v>9.3629999999999995</v>
      </c>
      <c r="L80" s="98">
        <v>31.4</v>
      </c>
      <c r="M80" s="319">
        <v>6.234</v>
      </c>
      <c r="N80" s="314" t="s">
        <v>25</v>
      </c>
      <c r="O80" s="18" t="s">
        <v>48</v>
      </c>
      <c r="P80" s="98">
        <v>4.4999999999999998E-2</v>
      </c>
      <c r="Q80" s="23" t="s">
        <v>48</v>
      </c>
      <c r="R80" s="115">
        <v>0.38600000000000001</v>
      </c>
      <c r="S80" s="21">
        <v>0.20200000000000001</v>
      </c>
      <c r="T80" s="115">
        <v>5.2999999999999999E-2</v>
      </c>
      <c r="U80" s="21" t="s">
        <v>48</v>
      </c>
      <c r="V80" s="115">
        <v>0.20499999999999999</v>
      </c>
      <c r="W80" s="21">
        <v>6.6000000000000003E-2</v>
      </c>
      <c r="X80" s="98">
        <v>4.4999999999999998E-2</v>
      </c>
      <c r="Y80" s="30">
        <v>0.01</v>
      </c>
      <c r="Z80" s="98">
        <v>5.0000000000000001E-3</v>
      </c>
      <c r="AA80" s="23" t="s">
        <v>48</v>
      </c>
      <c r="AB80" s="156" t="s">
        <v>48</v>
      </c>
      <c r="AC80" s="61" t="s">
        <v>48</v>
      </c>
    </row>
    <row r="81" spans="1:29" ht="16.149999999999999" customHeight="1" x14ac:dyDescent="0.2">
      <c r="A81" s="241" t="s">
        <v>47</v>
      </c>
      <c r="B81" s="198">
        <v>23</v>
      </c>
      <c r="C81" s="244">
        <v>2.5</v>
      </c>
      <c r="D81" s="64">
        <v>769</v>
      </c>
      <c r="E81" s="196">
        <v>6.6</v>
      </c>
      <c r="F81" s="260" t="s">
        <v>48</v>
      </c>
      <c r="G81" s="101">
        <v>7000</v>
      </c>
      <c r="H81" s="102" t="s">
        <v>48</v>
      </c>
      <c r="I81" s="258">
        <v>59.190116072064377</v>
      </c>
      <c r="J81" s="251">
        <v>395.5</v>
      </c>
      <c r="K81" s="108">
        <v>449.7</v>
      </c>
      <c r="L81" s="106">
        <v>14.75</v>
      </c>
      <c r="M81" s="319">
        <v>2.6749999999999998</v>
      </c>
      <c r="N81" s="312">
        <v>144.80000000000001</v>
      </c>
      <c r="O81" s="51">
        <v>101.9</v>
      </c>
      <c r="P81" s="114">
        <v>21.63</v>
      </c>
      <c r="Q81" s="27">
        <v>11.86</v>
      </c>
      <c r="R81" s="108">
        <v>558.9</v>
      </c>
      <c r="S81" s="10">
        <v>427.4</v>
      </c>
      <c r="T81" s="108">
        <v>131.69999999999999</v>
      </c>
      <c r="U81" s="10">
        <v>105.8</v>
      </c>
      <c r="V81" s="109">
        <v>775</v>
      </c>
      <c r="W81" s="6">
        <v>503.8</v>
      </c>
      <c r="X81" s="98">
        <v>0.26700000000000002</v>
      </c>
      <c r="Y81" s="23">
        <v>4.2999999999999997E-2</v>
      </c>
      <c r="Z81" s="112">
        <v>4.742</v>
      </c>
      <c r="AA81" s="23">
        <v>4.57</v>
      </c>
      <c r="AB81" s="118">
        <v>0.68500000000000005</v>
      </c>
      <c r="AC81" s="17">
        <v>0.48199999999999998</v>
      </c>
    </row>
    <row r="82" spans="1:29" ht="16.149999999999999" customHeight="1" x14ac:dyDescent="0.2">
      <c r="A82" s="241" t="s">
        <v>38</v>
      </c>
      <c r="B82" s="198">
        <v>26</v>
      </c>
      <c r="C82" s="244">
        <v>2.66</v>
      </c>
      <c r="D82" s="243">
        <v>554</v>
      </c>
      <c r="E82" s="61">
        <v>2.99</v>
      </c>
      <c r="F82" s="260" t="s">
        <v>48</v>
      </c>
      <c r="G82" s="101">
        <v>1900</v>
      </c>
      <c r="H82" s="104">
        <v>10</v>
      </c>
      <c r="I82" s="259">
        <v>37.584761090934983</v>
      </c>
      <c r="J82" s="251">
        <v>223.3</v>
      </c>
      <c r="K82" s="108">
        <v>177.4</v>
      </c>
      <c r="L82" s="106">
        <v>28.725000000000001</v>
      </c>
      <c r="M82" s="319">
        <v>5.9550000000000001</v>
      </c>
      <c r="N82" s="315">
        <v>42.6</v>
      </c>
      <c r="O82" s="56">
        <v>31.7</v>
      </c>
      <c r="P82" s="112">
        <v>4.6589999999999998</v>
      </c>
      <c r="Q82" s="15">
        <v>4.3620000000000001</v>
      </c>
      <c r="R82" s="108">
        <v>189.3</v>
      </c>
      <c r="S82" s="10">
        <v>104.4</v>
      </c>
      <c r="T82" s="106">
        <v>43.91</v>
      </c>
      <c r="U82" s="58">
        <v>36.01</v>
      </c>
      <c r="V82" s="109">
        <v>307</v>
      </c>
      <c r="W82" s="6">
        <v>203.2</v>
      </c>
      <c r="X82" s="98">
        <v>9.5000000000000001E-2</v>
      </c>
      <c r="Y82" s="23">
        <v>6.2E-2</v>
      </c>
      <c r="Z82" s="112">
        <v>1.4490000000000001</v>
      </c>
      <c r="AA82" s="15">
        <v>1.4710000000000001</v>
      </c>
      <c r="AB82" s="157">
        <v>0.21</v>
      </c>
      <c r="AC82" s="25">
        <v>0.21</v>
      </c>
    </row>
    <row r="83" spans="1:29" ht="16.149999999999999" customHeight="1" x14ac:dyDescent="0.2">
      <c r="A83" s="274" t="s">
        <v>39</v>
      </c>
      <c r="B83" s="198">
        <v>25</v>
      </c>
      <c r="C83" s="244">
        <v>6.5</v>
      </c>
      <c r="D83" s="243">
        <v>253</v>
      </c>
      <c r="E83" s="61">
        <v>2.78</v>
      </c>
      <c r="F83" s="260">
        <v>353.8</v>
      </c>
      <c r="G83" s="101">
        <v>1300</v>
      </c>
      <c r="H83" s="104">
        <v>12</v>
      </c>
      <c r="I83" s="259">
        <v>27.488001139357689</v>
      </c>
      <c r="J83" s="251">
        <v>631.5</v>
      </c>
      <c r="K83" s="109">
        <v>188.6</v>
      </c>
      <c r="L83" s="106">
        <v>25.474999999999998</v>
      </c>
      <c r="M83" s="319">
        <v>6.1289999999999996</v>
      </c>
      <c r="N83" s="312" t="s">
        <v>48</v>
      </c>
      <c r="O83" s="18" t="s">
        <v>48</v>
      </c>
      <c r="P83" s="98">
        <v>3.7999999999999999E-2</v>
      </c>
      <c r="Q83" s="18" t="s">
        <v>48</v>
      </c>
      <c r="R83" s="115">
        <v>0.58899999999999997</v>
      </c>
      <c r="S83" s="21">
        <v>0.112</v>
      </c>
      <c r="T83" s="112">
        <v>1.1040000000000001</v>
      </c>
      <c r="U83" s="23">
        <v>0.85099999999999998</v>
      </c>
      <c r="V83" s="114">
        <v>19.52</v>
      </c>
      <c r="W83" s="27">
        <v>12.11</v>
      </c>
      <c r="X83" s="156" t="s">
        <v>48</v>
      </c>
      <c r="Y83" s="18" t="s">
        <v>48</v>
      </c>
      <c r="Z83" s="98">
        <v>0.17699999999999999</v>
      </c>
      <c r="AA83" s="23">
        <v>0.16700000000000001</v>
      </c>
      <c r="AB83" s="98" t="s">
        <v>48</v>
      </c>
      <c r="AC83" s="24" t="s">
        <v>48</v>
      </c>
    </row>
    <row r="84" spans="1:29" ht="16.149999999999999" customHeight="1" x14ac:dyDescent="0.2">
      <c r="A84" s="241" t="s">
        <v>40</v>
      </c>
      <c r="B84" s="198">
        <v>24.5</v>
      </c>
      <c r="C84" s="244">
        <v>5.24</v>
      </c>
      <c r="D84" s="243">
        <v>233</v>
      </c>
      <c r="E84" s="61">
        <v>2.5</v>
      </c>
      <c r="F84" s="257" t="s">
        <v>48</v>
      </c>
      <c r="G84" s="101">
        <v>1300</v>
      </c>
      <c r="H84" s="104">
        <v>12</v>
      </c>
      <c r="I84" s="259">
        <v>32.065769422488074</v>
      </c>
      <c r="J84" s="251">
        <v>440.9</v>
      </c>
      <c r="K84" s="108">
        <v>177.5</v>
      </c>
      <c r="L84" s="106">
        <v>27.950000000000003</v>
      </c>
      <c r="M84" s="319">
        <v>5.8730000000000002</v>
      </c>
      <c r="N84" s="315">
        <v>18.739999999999998</v>
      </c>
      <c r="O84" s="56">
        <v>2.78</v>
      </c>
      <c r="P84" s="111">
        <v>2.0830000000000002</v>
      </c>
      <c r="Q84" s="13">
        <v>1.081</v>
      </c>
      <c r="R84" s="108">
        <v>87.43</v>
      </c>
      <c r="S84" s="21">
        <v>0.91600000000000004</v>
      </c>
      <c r="T84" s="106">
        <v>22.09</v>
      </c>
      <c r="U84" s="58">
        <v>17.22</v>
      </c>
      <c r="V84" s="108">
        <v>156.4</v>
      </c>
      <c r="W84" s="10">
        <v>98.49</v>
      </c>
      <c r="X84" s="98">
        <v>5.1999999999999998E-2</v>
      </c>
      <c r="Y84" s="18" t="s">
        <v>48</v>
      </c>
      <c r="Z84" s="98">
        <v>0.73599999999999999</v>
      </c>
      <c r="AA84" s="23">
        <v>0.71099999999999997</v>
      </c>
      <c r="AB84" s="118">
        <v>9.5000000000000001E-2</v>
      </c>
      <c r="AC84" s="17" t="s">
        <v>48</v>
      </c>
    </row>
    <row r="85" spans="1:29" ht="16.149999999999999" customHeight="1" x14ac:dyDescent="0.2">
      <c r="A85" s="241" t="s">
        <v>41</v>
      </c>
      <c r="B85" s="198">
        <v>24.2</v>
      </c>
      <c r="C85" s="244">
        <v>5.35</v>
      </c>
      <c r="D85" s="243">
        <v>330</v>
      </c>
      <c r="E85" s="61">
        <v>2.56</v>
      </c>
      <c r="F85" s="257" t="s">
        <v>48</v>
      </c>
      <c r="G85" s="101">
        <v>500</v>
      </c>
      <c r="H85" s="102" t="s">
        <v>48</v>
      </c>
      <c r="I85" s="259">
        <v>32.450815352844828</v>
      </c>
      <c r="J85" s="251">
        <v>443.5</v>
      </c>
      <c r="K85" s="109">
        <v>176.6</v>
      </c>
      <c r="L85" s="106">
        <v>26.650000000000002</v>
      </c>
      <c r="M85" s="320">
        <v>5.95</v>
      </c>
      <c r="N85" s="315">
        <v>18.88</v>
      </c>
      <c r="O85" s="81">
        <v>1.675</v>
      </c>
      <c r="P85" s="112">
        <v>2.363</v>
      </c>
      <c r="Q85" s="23">
        <v>0.80400000000000005</v>
      </c>
      <c r="R85" s="109">
        <v>86.93</v>
      </c>
      <c r="S85" s="23">
        <v>4.2000000000000003E-2</v>
      </c>
      <c r="T85" s="106">
        <v>22.11</v>
      </c>
      <c r="U85" s="58">
        <v>16.829999999999998</v>
      </c>
      <c r="V85" s="109">
        <v>156.4</v>
      </c>
      <c r="W85" s="23">
        <v>97</v>
      </c>
      <c r="X85" s="98">
        <v>4.1000000000000002E-2</v>
      </c>
      <c r="Y85" s="18" t="s">
        <v>48</v>
      </c>
      <c r="Z85" s="98">
        <v>0.74099999999999999</v>
      </c>
      <c r="AA85" s="23">
        <v>0.71299999999999997</v>
      </c>
      <c r="AB85" s="98">
        <v>0.11899999999999999</v>
      </c>
      <c r="AC85" s="24" t="s">
        <v>48</v>
      </c>
    </row>
    <row r="86" spans="1:29" ht="16.149999999999999" customHeight="1" x14ac:dyDescent="0.2">
      <c r="A86" s="241" t="s">
        <v>42</v>
      </c>
      <c r="B86" s="198">
        <v>25</v>
      </c>
      <c r="C86" s="244">
        <v>5.35</v>
      </c>
      <c r="D86" s="243">
        <v>308</v>
      </c>
      <c r="E86" s="61">
        <v>2.5299999999999998</v>
      </c>
      <c r="F86" s="257" t="s">
        <v>48</v>
      </c>
      <c r="G86" s="101">
        <v>1200</v>
      </c>
      <c r="H86" s="102" t="s">
        <v>48</v>
      </c>
      <c r="I86" s="259">
        <v>31.081763156020791</v>
      </c>
      <c r="J86" s="251">
        <v>433.4</v>
      </c>
      <c r="K86" s="109">
        <v>173.1</v>
      </c>
      <c r="L86" s="106">
        <v>26.274999999999999</v>
      </c>
      <c r="M86" s="321">
        <v>5.6260000000000003</v>
      </c>
      <c r="N86" s="315">
        <v>17.850000000000001</v>
      </c>
      <c r="O86" s="81">
        <v>1.5820000000000001</v>
      </c>
      <c r="P86" s="112">
        <v>1.831</v>
      </c>
      <c r="Q86" s="23">
        <v>0.86399999999999999</v>
      </c>
      <c r="R86" s="109">
        <v>84.35</v>
      </c>
      <c r="S86" s="30">
        <v>0.09</v>
      </c>
      <c r="T86" s="106">
        <v>21.37</v>
      </c>
      <c r="U86" s="58">
        <v>17.23</v>
      </c>
      <c r="V86" s="109">
        <v>152.30000000000001</v>
      </c>
      <c r="W86" s="6">
        <v>97.43</v>
      </c>
      <c r="X86" s="98">
        <v>4.9000000000000002E-2</v>
      </c>
      <c r="Y86" s="23" t="s">
        <v>48</v>
      </c>
      <c r="Z86" s="117">
        <v>0.73</v>
      </c>
      <c r="AA86" s="23">
        <v>0.71199999999999997</v>
      </c>
      <c r="AB86" s="98">
        <v>8.3000000000000004E-2</v>
      </c>
      <c r="AC86" s="24" t="s">
        <v>48</v>
      </c>
    </row>
    <row r="87" spans="1:29" ht="16.149999999999999" customHeight="1" x14ac:dyDescent="0.2">
      <c r="A87" s="241" t="s">
        <v>43</v>
      </c>
      <c r="B87" s="198">
        <v>25</v>
      </c>
      <c r="C87" s="244">
        <v>5.49</v>
      </c>
      <c r="D87" s="243">
        <v>310</v>
      </c>
      <c r="E87" s="61">
        <v>2.6</v>
      </c>
      <c r="F87" s="257" t="s">
        <v>48</v>
      </c>
      <c r="G87" s="101">
        <v>1000</v>
      </c>
      <c r="H87" s="102" t="s">
        <v>48</v>
      </c>
      <c r="I87" s="259">
        <v>32.343858149967957</v>
      </c>
      <c r="J87" s="251">
        <v>443.4</v>
      </c>
      <c r="K87" s="109">
        <v>176.6</v>
      </c>
      <c r="L87" s="98">
        <v>27.800000000000004</v>
      </c>
      <c r="M87" s="320">
        <v>7.5990000000000002</v>
      </c>
      <c r="N87" s="315">
        <v>19.899999999999999</v>
      </c>
      <c r="O87" s="81">
        <v>1.3129999999999999</v>
      </c>
      <c r="P87" s="112">
        <v>2.1589999999999998</v>
      </c>
      <c r="Q87" s="23">
        <v>0.497</v>
      </c>
      <c r="R87" s="109">
        <v>86.86</v>
      </c>
      <c r="S87" s="23">
        <v>3.2000000000000001E-2</v>
      </c>
      <c r="T87" s="106">
        <v>21.87</v>
      </c>
      <c r="U87" s="58">
        <v>18.41</v>
      </c>
      <c r="V87" s="109">
        <v>155.5</v>
      </c>
      <c r="W87" s="6">
        <v>99.62</v>
      </c>
      <c r="X87" s="100">
        <v>5.3999999999999999E-2</v>
      </c>
      <c r="Y87" s="64" t="s">
        <v>48</v>
      </c>
      <c r="Z87" s="98">
        <v>0.75600000000000001</v>
      </c>
      <c r="AA87" s="23">
        <v>0.74199999999999999</v>
      </c>
      <c r="AB87" s="98">
        <v>0.123</v>
      </c>
      <c r="AC87" s="24" t="s">
        <v>48</v>
      </c>
    </row>
    <row r="88" spans="1:29" ht="16.149999999999999" customHeight="1" x14ac:dyDescent="0.2">
      <c r="A88" s="241" t="s">
        <v>44</v>
      </c>
      <c r="B88" s="198">
        <v>25</v>
      </c>
      <c r="C88" s="244">
        <v>6.1</v>
      </c>
      <c r="D88" s="243">
        <v>143</v>
      </c>
      <c r="E88" s="61">
        <v>2.36</v>
      </c>
      <c r="F88" s="257" t="s">
        <v>48</v>
      </c>
      <c r="G88" s="101">
        <v>1000</v>
      </c>
      <c r="H88" s="102" t="s">
        <v>48</v>
      </c>
      <c r="I88" s="259">
        <v>42.248095136366878</v>
      </c>
      <c r="J88" s="251">
        <v>455.5</v>
      </c>
      <c r="K88" s="109">
        <v>174.6</v>
      </c>
      <c r="L88" s="98">
        <v>26.5</v>
      </c>
      <c r="M88" s="320">
        <v>5.7709999999999999</v>
      </c>
      <c r="N88" s="316">
        <v>17.71</v>
      </c>
      <c r="O88" s="82">
        <v>6.2220000000000004</v>
      </c>
      <c r="P88" s="112">
        <v>1.5189999999999999</v>
      </c>
      <c r="Q88" s="23">
        <v>0.751</v>
      </c>
      <c r="R88" s="109">
        <v>86.11</v>
      </c>
      <c r="S88" s="58">
        <v>37.619999999999997</v>
      </c>
      <c r="T88" s="106">
        <v>21.51</v>
      </c>
      <c r="U88" s="58">
        <v>18.23</v>
      </c>
      <c r="V88" s="109">
        <v>242.4</v>
      </c>
      <c r="W88" s="6">
        <v>98.72</v>
      </c>
      <c r="X88" s="100">
        <v>1.9E-2</v>
      </c>
      <c r="Y88" s="64">
        <v>2.8000000000000001E-2</v>
      </c>
      <c r="Z88" s="98">
        <v>0.72499999999999998</v>
      </c>
      <c r="AA88" s="23">
        <v>0.73599999999999999</v>
      </c>
      <c r="AB88" s="98">
        <v>0.214</v>
      </c>
      <c r="AC88" s="61">
        <v>0.13300000000000001</v>
      </c>
    </row>
    <row r="89" spans="1:29" ht="16.149999999999999" customHeight="1" x14ac:dyDescent="0.2">
      <c r="A89" s="241" t="s">
        <v>45</v>
      </c>
      <c r="B89" s="198">
        <v>22</v>
      </c>
      <c r="C89" s="244">
        <v>3.04</v>
      </c>
      <c r="D89" s="243">
        <v>478</v>
      </c>
      <c r="E89" s="61">
        <v>2.66</v>
      </c>
      <c r="F89" s="257" t="s">
        <v>48</v>
      </c>
      <c r="G89" s="101">
        <v>1300</v>
      </c>
      <c r="H89" s="102" t="s">
        <v>48</v>
      </c>
      <c r="I89" s="259">
        <v>42.226703695791493</v>
      </c>
      <c r="J89" s="251">
        <v>435</v>
      </c>
      <c r="K89" s="109">
        <v>203.9</v>
      </c>
      <c r="L89" s="98">
        <v>27.1</v>
      </c>
      <c r="M89" s="320">
        <v>5.9470000000000001</v>
      </c>
      <c r="N89" s="315">
        <v>40.520000000000003</v>
      </c>
      <c r="O89" s="81">
        <v>9.1129999999999995</v>
      </c>
      <c r="P89" s="112">
        <v>4.01</v>
      </c>
      <c r="Q89" s="23">
        <v>1.01</v>
      </c>
      <c r="R89" s="116">
        <v>207.1</v>
      </c>
      <c r="S89" s="33">
        <v>0.503</v>
      </c>
      <c r="T89" s="106">
        <v>32.6</v>
      </c>
      <c r="U89" s="58">
        <v>19.829999999999998</v>
      </c>
      <c r="V89" s="109">
        <v>242.4</v>
      </c>
      <c r="W89" s="6">
        <v>120.9</v>
      </c>
      <c r="X89" s="98">
        <v>0.128</v>
      </c>
      <c r="Y89" s="18" t="s">
        <v>48</v>
      </c>
      <c r="Z89" s="112">
        <v>1.131</v>
      </c>
      <c r="AA89" s="23">
        <v>0.86199999999999999</v>
      </c>
      <c r="AB89" s="98">
        <v>0.214</v>
      </c>
      <c r="AC89" s="24" t="s">
        <v>48</v>
      </c>
    </row>
    <row r="90" spans="1:29" ht="16.149999999999999" customHeight="1" thickBot="1" x14ac:dyDescent="0.25">
      <c r="A90" s="245" t="s">
        <v>46</v>
      </c>
      <c r="B90" s="220">
        <v>20.7</v>
      </c>
      <c r="C90" s="246">
        <v>3.1</v>
      </c>
      <c r="D90" s="247">
        <v>462</v>
      </c>
      <c r="E90" s="75">
        <v>1.99</v>
      </c>
      <c r="F90" s="261" t="s">
        <v>48</v>
      </c>
      <c r="G90" s="103">
        <v>1400</v>
      </c>
      <c r="H90" s="105" t="s">
        <v>48</v>
      </c>
      <c r="I90" s="262">
        <v>52.98659830520544</v>
      </c>
      <c r="J90" s="252">
        <v>406.1</v>
      </c>
      <c r="K90" s="110">
        <v>248.2</v>
      </c>
      <c r="L90" s="107">
        <v>25.45</v>
      </c>
      <c r="M90" s="322">
        <v>5.9969999999999999</v>
      </c>
      <c r="N90" s="317">
        <v>63.45</v>
      </c>
      <c r="O90" s="72">
        <v>16.57</v>
      </c>
      <c r="P90" s="113">
        <v>9.5090000000000003</v>
      </c>
      <c r="Q90" s="71">
        <v>3.327</v>
      </c>
      <c r="R90" s="110">
        <v>275</v>
      </c>
      <c r="S90" s="38">
        <v>0.69599999999999995</v>
      </c>
      <c r="T90" s="110">
        <v>49.76</v>
      </c>
      <c r="U90" s="73">
        <v>29.99</v>
      </c>
      <c r="V90" s="110">
        <v>397.1</v>
      </c>
      <c r="W90" s="36">
        <v>194.7</v>
      </c>
      <c r="X90" s="99">
        <v>8.6999999999999994E-2</v>
      </c>
      <c r="Y90" s="74" t="s">
        <v>48</v>
      </c>
      <c r="Z90" s="113">
        <v>1.8759999999999999</v>
      </c>
      <c r="AA90" s="71">
        <v>1.327</v>
      </c>
      <c r="AB90" s="99">
        <v>0.54100000000000004</v>
      </c>
      <c r="AC90" s="75">
        <v>5.2999999999999999E-2</v>
      </c>
    </row>
    <row r="91" spans="1:29" ht="16.149999999999999" customHeight="1" x14ac:dyDescent="0.2">
      <c r="A91" s="172"/>
      <c r="B91" s="173"/>
      <c r="C91" s="173"/>
      <c r="D91" s="173"/>
      <c r="E91" s="173"/>
    </row>
    <row r="92" spans="1:29" x14ac:dyDescent="0.2">
      <c r="A92" s="1" t="s">
        <v>49</v>
      </c>
    </row>
  </sheetData>
  <mergeCells count="105">
    <mergeCell ref="A8:AC8"/>
    <mergeCell ref="AB75:AC75"/>
    <mergeCell ref="B16:E16"/>
    <mergeCell ref="B35:E35"/>
    <mergeCell ref="N75:O75"/>
    <mergeCell ref="P75:Q75"/>
    <mergeCell ref="R75:S75"/>
    <mergeCell ref="T75:U75"/>
    <mergeCell ref="V75:W75"/>
    <mergeCell ref="X75:Y75"/>
    <mergeCell ref="Z75:AA75"/>
    <mergeCell ref="Z74:AA74"/>
    <mergeCell ref="AB74:AC74"/>
    <mergeCell ref="N74:O74"/>
    <mergeCell ref="P74:Q74"/>
    <mergeCell ref="R74:S74"/>
    <mergeCell ref="T74:U74"/>
    <mergeCell ref="V74:W74"/>
    <mergeCell ref="X74:Y74"/>
    <mergeCell ref="N54:O54"/>
    <mergeCell ref="P54:Q54"/>
    <mergeCell ref="X73:Y73"/>
    <mergeCell ref="Z73:AA73"/>
    <mergeCell ref="AB73:AC73"/>
    <mergeCell ref="A12:AC12"/>
    <mergeCell ref="A32:AC32"/>
    <mergeCell ref="A52:AC52"/>
    <mergeCell ref="N55:O55"/>
    <mergeCell ref="P55:Q55"/>
    <mergeCell ref="R55:S55"/>
    <mergeCell ref="T55:U55"/>
    <mergeCell ref="V55:W55"/>
    <mergeCell ref="X55:Y55"/>
    <mergeCell ref="Z55:AA55"/>
    <mergeCell ref="AB55:AC55"/>
    <mergeCell ref="P35:Q35"/>
    <mergeCell ref="R35:S35"/>
    <mergeCell ref="T35:U35"/>
    <mergeCell ref="V35:W35"/>
    <mergeCell ref="X35:Y35"/>
    <mergeCell ref="Z35:AA35"/>
    <mergeCell ref="AB35:AC35"/>
    <mergeCell ref="R54:S54"/>
    <mergeCell ref="T54:U54"/>
    <mergeCell ref="V54:W54"/>
    <mergeCell ref="X54:Y54"/>
    <mergeCell ref="Z54:AA54"/>
    <mergeCell ref="AB54:AC54"/>
    <mergeCell ref="P73:Q73"/>
    <mergeCell ref="R73:S73"/>
    <mergeCell ref="T73:U73"/>
    <mergeCell ref="V73:W73"/>
    <mergeCell ref="X34:Y34"/>
    <mergeCell ref="Z34:AA34"/>
    <mergeCell ref="AB34:AC34"/>
    <mergeCell ref="N34:O34"/>
    <mergeCell ref="P34:Q34"/>
    <mergeCell ref="R34:S34"/>
    <mergeCell ref="T34:U34"/>
    <mergeCell ref="V34:W34"/>
    <mergeCell ref="Z53:AA53"/>
    <mergeCell ref="AB53:AC53"/>
    <mergeCell ref="N53:O53"/>
    <mergeCell ref="P53:Q53"/>
    <mergeCell ref="R53:S53"/>
    <mergeCell ref="T53:U53"/>
    <mergeCell ref="V53:W53"/>
    <mergeCell ref="X53:Y53"/>
    <mergeCell ref="N73:O73"/>
    <mergeCell ref="R15:S15"/>
    <mergeCell ref="T15:U15"/>
    <mergeCell ref="V15:W15"/>
    <mergeCell ref="T33:U33"/>
    <mergeCell ref="V33:W33"/>
    <mergeCell ref="J16:M16"/>
    <mergeCell ref="X33:Y33"/>
    <mergeCell ref="Z33:AA33"/>
    <mergeCell ref="AB33:AC33"/>
    <mergeCell ref="N33:O33"/>
    <mergeCell ref="P33:Q33"/>
    <mergeCell ref="R33:S33"/>
    <mergeCell ref="N13:O13"/>
    <mergeCell ref="N14:O14"/>
    <mergeCell ref="N15:O15"/>
    <mergeCell ref="N35:O35"/>
    <mergeCell ref="A72:AC72"/>
    <mergeCell ref="F16:I16"/>
    <mergeCell ref="X15:Y15"/>
    <mergeCell ref="Z15:AA15"/>
    <mergeCell ref="AB13:AC13"/>
    <mergeCell ref="AB14:AC14"/>
    <mergeCell ref="AB15:AC15"/>
    <mergeCell ref="Z14:AA14"/>
    <mergeCell ref="P14:Q14"/>
    <mergeCell ref="R14:S14"/>
    <mergeCell ref="T14:U14"/>
    <mergeCell ref="V14:W14"/>
    <mergeCell ref="X14:Y14"/>
    <mergeCell ref="P15:Q15"/>
    <mergeCell ref="P13:Q13"/>
    <mergeCell ref="R13:S13"/>
    <mergeCell ref="T13:U13"/>
    <mergeCell ref="V13:W13"/>
    <mergeCell ref="X13:Y13"/>
    <mergeCell ref="Z13:AA13"/>
  </mergeCells>
  <phoneticPr fontId="1" type="noConversion"/>
  <pageMargins left="0.7" right="0.7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RMCG jsilvac</cp:lastModifiedBy>
  <cp:lastPrinted>2018-11-21T00:47:04Z</cp:lastPrinted>
  <dcterms:created xsi:type="dcterms:W3CDTF">2018-01-20T17:49:00Z</dcterms:created>
  <dcterms:modified xsi:type="dcterms:W3CDTF">2020-03-28T03:23:48Z</dcterms:modified>
</cp:coreProperties>
</file>