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.Jesús\Google Drive\37-2\PDFweb\"/>
    </mc:Choice>
  </mc:AlternateContent>
  <xr:revisionPtr revIDLastSave="0" documentId="8_{85EF194A-DEC2-4034-93EB-BC1914A911D5}" xr6:coauthVersionLast="45" xr6:coauthVersionMax="45" xr10:uidLastSave="{00000000-0000-0000-0000-000000000000}"/>
  <bookViews>
    <workbookView xWindow="-120" yWindow="-120" windowWidth="28095" windowHeight="16440" xr2:uid="{00000000-000D-0000-FFFF-FFFF00000000}"/>
  </bookViews>
  <sheets>
    <sheet name="Sheet1" sheetId="1" r:id="rId1"/>
  </sheets>
  <definedNames>
    <definedName name="_xlnm.Print_Area" localSheetId="0">Sheet1!$A$7:$U$390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46" i="1" l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45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298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51" i="1"/>
  <c r="Q226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182" i="1"/>
  <c r="Q137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86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14" i="1"/>
</calcChain>
</file>

<file path=xl/sharedStrings.xml><?xml version="1.0" encoding="utf-8"?>
<sst xmlns="http://schemas.openxmlformats.org/spreadsheetml/2006/main" count="439" uniqueCount="195">
  <si>
    <t>Rutilo-41_OC-1017</t>
  </si>
  <si>
    <t>Rutilo-42</t>
  </si>
  <si>
    <t>Rutilo-43</t>
  </si>
  <si>
    <t>Rutilo-44</t>
  </si>
  <si>
    <t>Rutilo-45</t>
  </si>
  <si>
    <t>Rutilo-46</t>
  </si>
  <si>
    <t>Rutilo-47</t>
  </si>
  <si>
    <t>Rutilo-49</t>
  </si>
  <si>
    <t>Rutilo-50</t>
  </si>
  <si>
    <t>Rutilo-51</t>
  </si>
  <si>
    <t>Rutilo-52</t>
  </si>
  <si>
    <t>Rutilo-53</t>
  </si>
  <si>
    <t>Rutilo-54</t>
  </si>
  <si>
    <t>Rutilo-55</t>
  </si>
  <si>
    <t>Rutilo-56</t>
  </si>
  <si>
    <t>Rutilo-57</t>
  </si>
  <si>
    <t>Rutilo-58</t>
  </si>
  <si>
    <t>Rutilo-61</t>
  </si>
  <si>
    <t>Rutilo-62</t>
  </si>
  <si>
    <t>Rutilo-63</t>
  </si>
  <si>
    <t>Rutilo-2</t>
  </si>
  <si>
    <t>Rutilo-3</t>
  </si>
  <si>
    <t>Rutilo-4</t>
  </si>
  <si>
    <t>Rutilo-5</t>
  </si>
  <si>
    <t>Rutilo-6</t>
  </si>
  <si>
    <t>Rutilo-8</t>
  </si>
  <si>
    <t>Rutilo-9</t>
  </si>
  <si>
    <t>Rutilo-10</t>
  </si>
  <si>
    <t>Rutilo-12</t>
  </si>
  <si>
    <t>Rutilo-13</t>
  </si>
  <si>
    <t>Rutilo-15</t>
  </si>
  <si>
    <t>Rutilo-16</t>
  </si>
  <si>
    <t>Rutilo-17</t>
  </si>
  <si>
    <t>Rutilo-21</t>
  </si>
  <si>
    <t>Rutilo-23</t>
  </si>
  <si>
    <t>Rutilo-24</t>
  </si>
  <si>
    <t>Rutilo-26</t>
  </si>
  <si>
    <t>Rutilo-27</t>
  </si>
  <si>
    <t>Rutilo-29</t>
  </si>
  <si>
    <t>Rutilo-30</t>
  </si>
  <si>
    <t>Rutilo-32</t>
  </si>
  <si>
    <t>Rutilo-33</t>
  </si>
  <si>
    <t>Rutilo-34</t>
  </si>
  <si>
    <t>Rutilo-35</t>
  </si>
  <si>
    <t>Rutilo-36</t>
  </si>
  <si>
    <t>Rutilo-37</t>
  </si>
  <si>
    <t>Rutilo-38</t>
  </si>
  <si>
    <t>Rutilo-39</t>
  </si>
  <si>
    <t>Rutilo-41</t>
  </si>
  <si>
    <t>Rutilo-48</t>
  </si>
  <si>
    <t>Rutilo-59</t>
  </si>
  <si>
    <t>Rutilo-60</t>
  </si>
  <si>
    <t>Rutilo-1_OC-1014a</t>
  </si>
  <si>
    <t>Rutilo-7</t>
  </si>
  <si>
    <t>Rutilo-11</t>
  </si>
  <si>
    <t>Rutilo-14</t>
  </si>
  <si>
    <t>Rutilo-18</t>
  </si>
  <si>
    <t>Rutilo-19</t>
  </si>
  <si>
    <t>Rutilo-20</t>
  </si>
  <si>
    <t>Rutilo-22</t>
  </si>
  <si>
    <t>Rutilo-25</t>
  </si>
  <si>
    <t>Rutilo-28</t>
  </si>
  <si>
    <t>Rutilo-31</t>
  </si>
  <si>
    <t>Rutilo-40</t>
  </si>
  <si>
    <t>Rutilo-1_OC-1016b</t>
  </si>
  <si>
    <t>Rutilo-2_1</t>
  </si>
  <si>
    <t>Rutilo-3_1</t>
  </si>
  <si>
    <t>Rutilo-4_1</t>
  </si>
  <si>
    <t>Rutilo-5_1</t>
  </si>
  <si>
    <t>Rutilo-7_1</t>
  </si>
  <si>
    <t>Rutilo-8_1</t>
  </si>
  <si>
    <t>Rutilo-9_1</t>
  </si>
  <si>
    <t>Rutilo-10_1</t>
  </si>
  <si>
    <t>Rutilo-12_1</t>
  </si>
  <si>
    <t>Rutilo-13_1</t>
  </si>
  <si>
    <t>Rutilo-14_1</t>
  </si>
  <si>
    <t>Rutilo-15_1</t>
  </si>
  <si>
    <t>Rutilo-16_1</t>
  </si>
  <si>
    <t>Rutilo-17_1</t>
  </si>
  <si>
    <t>Rutilo-18_1</t>
  </si>
  <si>
    <t>Rutilo-19_1</t>
  </si>
  <si>
    <t>Rutilo-20_1</t>
  </si>
  <si>
    <t>Rutilo-21_1</t>
  </si>
  <si>
    <t>Rutilo-22_1</t>
  </si>
  <si>
    <t>Rutilo-23_1</t>
  </si>
  <si>
    <t>Rutilo-24_1</t>
  </si>
  <si>
    <t>Rutilo-26_1</t>
  </si>
  <si>
    <t>Rutilo-27_1</t>
  </si>
  <si>
    <t>Rutilo-28_1</t>
  </si>
  <si>
    <t>Rutilo-29_1</t>
  </si>
  <si>
    <t>Rutilo-30_1</t>
  </si>
  <si>
    <t>Rutilo-31_1</t>
  </si>
  <si>
    <t>Rutilo-32_1</t>
  </si>
  <si>
    <t>Rutilo-33_1</t>
  </si>
  <si>
    <t>Rutilo-34_1</t>
  </si>
  <si>
    <t>Rutilo-35_1</t>
  </si>
  <si>
    <t>Rutilo-36_1</t>
  </si>
  <si>
    <t>Rutilo-37_1</t>
  </si>
  <si>
    <t>Rutilo-38_1</t>
  </si>
  <si>
    <t>Rutilo-39_1</t>
  </si>
  <si>
    <t>Rutilo-40_1</t>
  </si>
  <si>
    <t>Rutilo-41_1</t>
  </si>
  <si>
    <t>Rutilo-42_1</t>
  </si>
  <si>
    <t>Rutilo-43_1</t>
  </si>
  <si>
    <t>Rutilo-44_1</t>
  </si>
  <si>
    <t>Rutilo-45_1</t>
  </si>
  <si>
    <t>Rutilo-46_1</t>
  </si>
  <si>
    <t>Rutilo-47_1</t>
  </si>
  <si>
    <t>Rutilo-48_1</t>
  </si>
  <si>
    <t>Al</t>
  </si>
  <si>
    <t>Sc</t>
  </si>
  <si>
    <t>V</t>
  </si>
  <si>
    <t>Cr</t>
  </si>
  <si>
    <t>Zr</t>
  </si>
  <si>
    <t>Nb</t>
  </si>
  <si>
    <t>Mo</t>
  </si>
  <si>
    <t>Sn</t>
  </si>
  <si>
    <t>Hf</t>
  </si>
  <si>
    <t>Ta</t>
  </si>
  <si>
    <t>W</t>
  </si>
  <si>
    <t>Pb</t>
  </si>
  <si>
    <t>Th</t>
  </si>
  <si>
    <t>U</t>
  </si>
  <si>
    <t>Rutilo-91_ME13-21</t>
  </si>
  <si>
    <t>Rutilo-92</t>
  </si>
  <si>
    <t>Rutilo-93</t>
  </si>
  <si>
    <t>Rutilo-94</t>
  </si>
  <si>
    <t>Rutilo-95</t>
  </si>
  <si>
    <t>Rutilo-96</t>
  </si>
  <si>
    <t>Rutilo-97</t>
  </si>
  <si>
    <t>Rutilo-98</t>
  </si>
  <si>
    <t>Rutilo-99</t>
  </si>
  <si>
    <t>Rutilo-100</t>
  </si>
  <si>
    <t>Rutilo-101</t>
  </si>
  <si>
    <t>Rutilo-102</t>
  </si>
  <si>
    <t>Rutilo-103</t>
  </si>
  <si>
    <t>Rutilo-104</t>
  </si>
  <si>
    <t>Rutilo-105</t>
  </si>
  <si>
    <t>Rutilo-106</t>
  </si>
  <si>
    <t>Rutilo-107</t>
  </si>
  <si>
    <t>Rutilo-108</t>
  </si>
  <si>
    <t>Rutilo-109</t>
  </si>
  <si>
    <t>Rutilo-110</t>
  </si>
  <si>
    <t>Rutilo-111</t>
  </si>
  <si>
    <t>Rutilo-112</t>
  </si>
  <si>
    <t>Rutilo-113</t>
  </si>
  <si>
    <t>Rutilo-114</t>
  </si>
  <si>
    <t>Rutilo-115</t>
  </si>
  <si>
    <t>Rutilo-116</t>
  </si>
  <si>
    <t>Rutilo-117</t>
  </si>
  <si>
    <t>Rutilo-118</t>
  </si>
  <si>
    <t>Rutilo-119</t>
  </si>
  <si>
    <t>Rutilo-120</t>
  </si>
  <si>
    <t>Rutilo-121</t>
  </si>
  <si>
    <t>Rutilo-122</t>
  </si>
  <si>
    <t>Rutilo-123</t>
  </si>
  <si>
    <t>Rutilo-124</t>
  </si>
  <si>
    <t>Rutilo-125</t>
  </si>
  <si>
    <t>Rutilo-126</t>
  </si>
  <si>
    <t>Rutilo-127</t>
  </si>
  <si>
    <t>Rutilo-128</t>
  </si>
  <si>
    <t>Rutilo-129</t>
  </si>
  <si>
    <t>Rutilo-130</t>
  </si>
  <si>
    <t>Rutilo-131</t>
  </si>
  <si>
    <t>Rutilo-132</t>
  </si>
  <si>
    <t>Rutilo-133</t>
  </si>
  <si>
    <t>Rutilo-134</t>
  </si>
  <si>
    <t>Rutilo-135</t>
  </si>
  <si>
    <t>Rutilo-1_Alex</t>
  </si>
  <si>
    <t>Rutilo-45_Alex</t>
  </si>
  <si>
    <t>Rutilo-1_Gt_0327</t>
  </si>
  <si>
    <t>Rutilo-40_Gt_0327</t>
  </si>
  <si>
    <t>Gt-0327, Eclogite, Sierra de Chuacús, Guatemala</t>
  </si>
  <si>
    <t>Alex, mafic orthogneiss, Chiapas, Mexico</t>
  </si>
  <si>
    <t>ME13-21, Amphibolite, Metzontla, Puebla, México</t>
  </si>
  <si>
    <t>bdl</t>
  </si>
  <si>
    <t>bdl: below detection limits</t>
  </si>
  <si>
    <t>OC1101</t>
  </si>
  <si>
    <t>OC1017</t>
  </si>
  <si>
    <t>OC1014</t>
  </si>
  <si>
    <t>OC1006</t>
  </si>
  <si>
    <t>OC1016</t>
  </si>
  <si>
    <t>*: average pressure obtained from several previous publications, see text for references</t>
  </si>
  <si>
    <t>U-Pb geochronology of rutile: deciphering the cooling history of the Oaxacan Complex granulites, southern Mexico</t>
  </si>
  <si>
    <t>by Miguel Gerardo Adame-Martínez, Luigi A. Solari, Carlos Ortega-Obregón, and Fanis Abdullin</t>
  </si>
  <si>
    <t>Supplementary material to the paper</t>
  </si>
  <si>
    <t>Zr-in rutile</t>
  </si>
  <si>
    <t>T  ºC</t>
  </si>
  <si>
    <t>P = 8 kb *</t>
  </si>
  <si>
    <t>R-19, secondary rutile standard</t>
  </si>
  <si>
    <t>R-19</t>
  </si>
  <si>
    <t>Table S2. Rutile trace element composition (ppm), Oaxacan Complex, Mexico</t>
  </si>
  <si>
    <t>Tomkins et al. (2007)</t>
  </si>
  <si>
    <t>Published in Revista Mexicana de Ciencias Geológicas, 2020, vol. 37, núm.2, p. 135-145</t>
  </si>
  <si>
    <t>DOI: http://dx.doi.org/10.22201/cgeo.20072902e.2020.2.1557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</si>
</sst>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4"/>
      <name val="Times New Roman"/>
      <family val="1"/>
    </font>
    <font>
      <sz val="8"/>
      <name val="Calibri"/>
      <family val="2"/>
    </font>
    <font>
      <sz val="12"/>
      <color indexed="12"/>
      <name val="Calibri"/>
      <family val="2"/>
    </font>
    <font>
      <sz val="12"/>
      <color indexed="8"/>
      <name val="Calibri"/>
      <family val="2"/>
    </font>
    <font>
      <sz val="12"/>
      <name val="Times New Roman"/>
      <family val="1"/>
    </font>
    <font>
      <sz val="12"/>
      <color indexed="8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i/>
      <sz val="11"/>
      <name val="Calibri"/>
      <family val="2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2" borderId="0" xfId="0" applyFont="1" applyFill="1"/>
    <xf numFmtId="0" fontId="0" fillId="2" borderId="0" xfId="0" applyFill="1"/>
    <xf numFmtId="0" fontId="2" fillId="2" borderId="0" xfId="0" applyFont="1" applyFill="1"/>
    <xf numFmtId="0" fontId="6" fillId="2" borderId="0" xfId="0" applyFont="1" applyFill="1"/>
    <xf numFmtId="0" fontId="0" fillId="0" borderId="0" xfId="0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4" fillId="2" borderId="0" xfId="0" applyFont="1" applyFill="1"/>
    <xf numFmtId="11" fontId="0" fillId="2" borderId="0" xfId="0" applyNumberFormat="1" applyFill="1"/>
    <xf numFmtId="0" fontId="7" fillId="2" borderId="0" xfId="0" applyFont="1" applyFill="1"/>
    <xf numFmtId="0" fontId="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NumberFormat="1" applyFill="1"/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10" fillId="2" borderId="0" xfId="0" applyFont="1" applyFill="1" applyBorder="1" applyAlignment="1">
      <alignment horizontal="center"/>
    </xf>
    <xf numFmtId="0" fontId="1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95"/>
  <sheetViews>
    <sheetView tabSelected="1" zoomScale="75" workbookViewId="0">
      <pane xSplit="1755"/>
      <selection activeCell="A4" sqref="A4:A5"/>
      <selection pane="topRight" activeCell="F6" sqref="F6"/>
    </sheetView>
  </sheetViews>
  <sheetFormatPr baseColWidth="10" defaultColWidth="11.25" defaultRowHeight="15.75" x14ac:dyDescent="0.25"/>
  <cols>
    <col min="1" max="1" width="16" customWidth="1"/>
    <col min="16" max="16" width="4" customWidth="1"/>
    <col min="17" max="17" width="16.875" customWidth="1"/>
    <col min="18" max="18" width="4.625" customWidth="1"/>
    <col min="19" max="19" width="9" customWidth="1"/>
    <col min="20" max="22" width="8.875" customWidth="1"/>
  </cols>
  <sheetData>
    <row r="1" spans="1:22" x14ac:dyDescent="0.25">
      <c r="A1" s="4" t="s">
        <v>185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2" ht="18.75" x14ac:dyDescent="0.3">
      <c r="A2" s="3" t="s">
        <v>183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2" x14ac:dyDescent="0.25">
      <c r="A3" s="4" t="s">
        <v>184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2" x14ac:dyDescent="0.25">
      <c r="A4" s="4" t="s">
        <v>193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2" x14ac:dyDescent="0.25">
      <c r="A5" s="22" t="s">
        <v>194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2" ht="18.75" x14ac:dyDescent="0.3">
      <c r="A7" s="17" t="s">
        <v>191</v>
      </c>
      <c r="B7" s="18"/>
      <c r="C7" s="18"/>
      <c r="D7" s="18"/>
      <c r="E7" s="18"/>
      <c r="F7" s="18"/>
      <c r="G7" s="18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2" ht="16.5" thickBot="1" x14ac:dyDescent="0.3">
      <c r="A9" s="6"/>
      <c r="B9" s="7" t="s">
        <v>109</v>
      </c>
      <c r="C9" s="7" t="s">
        <v>110</v>
      </c>
      <c r="D9" s="7" t="s">
        <v>111</v>
      </c>
      <c r="E9" s="7" t="s">
        <v>112</v>
      </c>
      <c r="F9" s="7" t="s">
        <v>113</v>
      </c>
      <c r="G9" s="7" t="s">
        <v>114</v>
      </c>
      <c r="H9" s="7" t="s">
        <v>115</v>
      </c>
      <c r="I9" s="7" t="s">
        <v>116</v>
      </c>
      <c r="J9" s="7" t="s">
        <v>117</v>
      </c>
      <c r="K9" s="7" t="s">
        <v>118</v>
      </c>
      <c r="L9" s="7" t="s">
        <v>119</v>
      </c>
      <c r="M9" s="7" t="s">
        <v>120</v>
      </c>
      <c r="N9" s="7" t="s">
        <v>121</v>
      </c>
      <c r="O9" s="7" t="s">
        <v>122</v>
      </c>
      <c r="P9" s="8"/>
      <c r="Q9" s="7" t="s">
        <v>187</v>
      </c>
      <c r="R9" s="9"/>
      <c r="S9" s="2"/>
      <c r="T9" s="9"/>
      <c r="U9" s="9"/>
    </row>
    <row r="10" spans="1:22" x14ac:dyDescent="0.25">
      <c r="A10" s="2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2"/>
      <c r="Q10" s="19" t="s">
        <v>186</v>
      </c>
      <c r="R10" s="9"/>
      <c r="S10" s="2"/>
      <c r="T10" s="9"/>
      <c r="U10" s="9"/>
      <c r="V10" s="5"/>
    </row>
    <row r="11" spans="1:2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0" t="s">
        <v>192</v>
      </c>
      <c r="R11" s="11"/>
      <c r="S11" s="12"/>
      <c r="T11" s="9"/>
      <c r="U11" s="9"/>
      <c r="V11" s="5"/>
    </row>
    <row r="12" spans="1:2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1" t="s">
        <v>188</v>
      </c>
      <c r="R12" s="11"/>
      <c r="S12" s="12"/>
      <c r="T12" s="9"/>
      <c r="U12" s="9"/>
      <c r="V12" s="5"/>
    </row>
    <row r="13" spans="1:22" x14ac:dyDescent="0.25">
      <c r="A13" s="8" t="s">
        <v>178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R13" s="2"/>
      <c r="S13" s="2"/>
      <c r="T13" s="2"/>
      <c r="U13" s="2"/>
    </row>
    <row r="14" spans="1:22" x14ac:dyDescent="0.25">
      <c r="A14" s="2" t="s">
        <v>0</v>
      </c>
      <c r="B14" s="2">
        <v>32.700000000000003</v>
      </c>
      <c r="C14" s="2">
        <v>2.1800000000000002</v>
      </c>
      <c r="D14" s="2">
        <v>3979</v>
      </c>
      <c r="E14" s="2">
        <v>640.1</v>
      </c>
      <c r="F14" s="2">
        <v>1921</v>
      </c>
      <c r="G14" s="2">
        <v>2227</v>
      </c>
      <c r="H14" s="2">
        <v>20.45</v>
      </c>
      <c r="I14" s="2">
        <v>36.5</v>
      </c>
      <c r="J14" s="2">
        <v>77.48</v>
      </c>
      <c r="K14" s="2">
        <v>69.540000000000006</v>
      </c>
      <c r="L14" s="2">
        <v>1.26</v>
      </c>
      <c r="M14" s="2">
        <v>32.19</v>
      </c>
      <c r="N14" s="2">
        <v>1.65E-3</v>
      </c>
      <c r="O14" s="2">
        <v>46.86</v>
      </c>
      <c r="P14" s="2"/>
      <c r="Q14" s="13">
        <f>((83.9+0.41*$S$11)/(0.1428-0.0083144*LN(F14)))-273</f>
        <v>776.56160378634445</v>
      </c>
      <c r="R14" s="2"/>
      <c r="S14" s="2"/>
      <c r="T14" s="2"/>
      <c r="U14" s="2"/>
    </row>
    <row r="15" spans="1:22" x14ac:dyDescent="0.25">
      <c r="A15" s="2" t="s">
        <v>1</v>
      </c>
      <c r="B15" s="2">
        <v>53.8</v>
      </c>
      <c r="C15" s="2">
        <v>2.34</v>
      </c>
      <c r="D15" s="2">
        <v>3494</v>
      </c>
      <c r="E15" s="2">
        <v>643.9</v>
      </c>
      <c r="F15" s="2">
        <v>562.4</v>
      </c>
      <c r="G15" s="2">
        <v>3384</v>
      </c>
      <c r="H15" s="2">
        <v>17.989999999999998</v>
      </c>
      <c r="I15" s="2">
        <v>51.3</v>
      </c>
      <c r="J15" s="2">
        <v>32.71</v>
      </c>
      <c r="K15" s="2">
        <v>168.7</v>
      </c>
      <c r="L15" s="2">
        <v>17.329999999999998</v>
      </c>
      <c r="M15" s="2">
        <v>43.3</v>
      </c>
      <c r="N15" s="2">
        <v>1.6000000000000001E-4</v>
      </c>
      <c r="O15" s="2">
        <v>68.78</v>
      </c>
      <c r="P15" s="2"/>
      <c r="Q15" s="13">
        <f t="shared" ref="Q15:Q33" si="0">((83.9+0.41*$S$11)/(0.1428-0.0083144*LN(F15)))-273</f>
        <v>657.65618222852038</v>
      </c>
      <c r="R15" s="2"/>
      <c r="S15" s="2"/>
      <c r="T15" s="2"/>
      <c r="U15" s="2"/>
    </row>
    <row r="16" spans="1:22" x14ac:dyDescent="0.25">
      <c r="A16" s="2" t="s">
        <v>2</v>
      </c>
      <c r="B16" s="2">
        <v>204</v>
      </c>
      <c r="C16" s="2">
        <v>0.96</v>
      </c>
      <c r="D16" s="2">
        <v>2387</v>
      </c>
      <c r="E16" s="2">
        <v>467.1</v>
      </c>
      <c r="F16" s="2">
        <v>2040</v>
      </c>
      <c r="G16" s="2">
        <v>1810</v>
      </c>
      <c r="H16" s="2">
        <v>26.27</v>
      </c>
      <c r="I16" s="2">
        <v>28.3</v>
      </c>
      <c r="J16" s="2">
        <v>86.11</v>
      </c>
      <c r="K16" s="2">
        <v>39.94</v>
      </c>
      <c r="L16" s="2">
        <v>1.2130000000000001</v>
      </c>
      <c r="M16" s="2">
        <v>26.8</v>
      </c>
      <c r="N16" s="2">
        <v>1.8799999999999999E-3</v>
      </c>
      <c r="O16" s="2">
        <v>40.6</v>
      </c>
      <c r="P16" s="2"/>
      <c r="Q16" s="13">
        <f t="shared" si="0"/>
        <v>783.16414521657566</v>
      </c>
      <c r="R16" s="2"/>
      <c r="S16" s="2"/>
      <c r="T16" s="2"/>
      <c r="U16" s="2"/>
    </row>
    <row r="17" spans="1:21" x14ac:dyDescent="0.25">
      <c r="A17" s="2" t="s">
        <v>3</v>
      </c>
      <c r="B17" s="2">
        <v>99</v>
      </c>
      <c r="C17" s="2">
        <v>3.78</v>
      </c>
      <c r="D17" s="2">
        <v>3464</v>
      </c>
      <c r="E17" s="2">
        <v>629</v>
      </c>
      <c r="F17" s="2">
        <v>1360</v>
      </c>
      <c r="G17" s="2">
        <v>2605</v>
      </c>
      <c r="H17" s="2">
        <v>18.3</v>
      </c>
      <c r="I17" s="2">
        <v>48.5</v>
      </c>
      <c r="J17" s="2">
        <v>65.3</v>
      </c>
      <c r="K17" s="2">
        <v>73.34</v>
      </c>
      <c r="L17" s="2">
        <v>2.16</v>
      </c>
      <c r="M17" s="2">
        <v>24.53</v>
      </c>
      <c r="N17" s="2">
        <v>3.7199999999999997E-2</v>
      </c>
      <c r="O17" s="2">
        <v>35.56</v>
      </c>
      <c r="P17" s="2"/>
      <c r="Q17" s="13">
        <f t="shared" si="0"/>
        <v>740.16744875379436</v>
      </c>
      <c r="R17" s="2"/>
      <c r="S17" s="2"/>
      <c r="T17" s="2"/>
      <c r="U17" s="2"/>
    </row>
    <row r="18" spans="1:21" x14ac:dyDescent="0.25">
      <c r="A18" s="2" t="s">
        <v>4</v>
      </c>
      <c r="B18" s="2">
        <v>139.69999999999999</v>
      </c>
      <c r="C18" s="2">
        <v>3.5</v>
      </c>
      <c r="D18" s="2">
        <v>2335</v>
      </c>
      <c r="E18" s="2">
        <v>579</v>
      </c>
      <c r="F18" s="2">
        <v>2160</v>
      </c>
      <c r="G18" s="2">
        <v>2933</v>
      </c>
      <c r="H18" s="2">
        <v>19.329999999999998</v>
      </c>
      <c r="I18" s="2">
        <v>55.5</v>
      </c>
      <c r="J18" s="2">
        <v>87.2</v>
      </c>
      <c r="K18" s="2">
        <v>96.58</v>
      </c>
      <c r="L18" s="2">
        <v>5.74</v>
      </c>
      <c r="M18" s="2">
        <v>33.06</v>
      </c>
      <c r="N18" s="2">
        <v>6.1999999999999998E-3</v>
      </c>
      <c r="O18" s="2">
        <v>50.92</v>
      </c>
      <c r="P18" s="2"/>
      <c r="Q18" s="13">
        <f t="shared" si="0"/>
        <v>789.52064327117364</v>
      </c>
      <c r="R18" s="2"/>
      <c r="S18" s="2"/>
      <c r="T18" s="2"/>
      <c r="U18" s="2"/>
    </row>
    <row r="19" spans="1:21" x14ac:dyDescent="0.25">
      <c r="A19" s="2" t="s">
        <v>5</v>
      </c>
      <c r="B19" s="2">
        <v>75.400000000000006</v>
      </c>
      <c r="C19" s="2">
        <v>2.57</v>
      </c>
      <c r="D19" s="2">
        <v>3223</v>
      </c>
      <c r="E19" s="2">
        <v>726.5</v>
      </c>
      <c r="F19" s="2">
        <v>2476</v>
      </c>
      <c r="G19" s="2">
        <v>2743</v>
      </c>
      <c r="H19" s="2">
        <v>39.200000000000003</v>
      </c>
      <c r="I19" s="2">
        <v>55.6</v>
      </c>
      <c r="J19" s="2">
        <v>92.6</v>
      </c>
      <c r="K19" s="2">
        <v>106.68</v>
      </c>
      <c r="L19" s="2">
        <v>8.3800000000000008</v>
      </c>
      <c r="M19" s="2">
        <v>33.380000000000003</v>
      </c>
      <c r="N19" s="2">
        <v>2.2000000000000001E-3</v>
      </c>
      <c r="O19" s="2">
        <v>49.1</v>
      </c>
      <c r="P19" s="2"/>
      <c r="Q19" s="13">
        <f t="shared" si="0"/>
        <v>805.01880779065641</v>
      </c>
      <c r="R19" s="2"/>
      <c r="S19" s="2"/>
      <c r="T19" s="2"/>
      <c r="U19" s="2"/>
    </row>
    <row r="20" spans="1:21" x14ac:dyDescent="0.25">
      <c r="A20" s="2" t="s">
        <v>6</v>
      </c>
      <c r="B20" s="2">
        <v>443</v>
      </c>
      <c r="C20" s="2">
        <v>1.5</v>
      </c>
      <c r="D20" s="2">
        <v>2719</v>
      </c>
      <c r="E20" s="2">
        <v>503.9</v>
      </c>
      <c r="F20" s="2">
        <v>2012</v>
      </c>
      <c r="G20" s="2">
        <v>3034</v>
      </c>
      <c r="H20" s="2">
        <v>28.2</v>
      </c>
      <c r="I20" s="2">
        <v>46.1</v>
      </c>
      <c r="J20" s="2">
        <v>85.8</v>
      </c>
      <c r="K20" s="2">
        <v>98.6</v>
      </c>
      <c r="L20" s="2">
        <v>2.3199999999999998</v>
      </c>
      <c r="M20" s="2">
        <v>29.3</v>
      </c>
      <c r="N20" s="14" t="s">
        <v>175</v>
      </c>
      <c r="O20" s="2">
        <v>44.9</v>
      </c>
      <c r="P20" s="2"/>
      <c r="Q20" s="13">
        <f t="shared" si="0"/>
        <v>781.6385843752746</v>
      </c>
      <c r="R20" s="2"/>
      <c r="S20" s="2"/>
      <c r="T20" s="2"/>
      <c r="U20" s="2"/>
    </row>
    <row r="21" spans="1:21" x14ac:dyDescent="0.25">
      <c r="A21" s="2" t="s">
        <v>7</v>
      </c>
      <c r="B21" s="2">
        <v>33.4</v>
      </c>
      <c r="C21" s="2">
        <v>3.05</v>
      </c>
      <c r="D21" s="2">
        <v>3591</v>
      </c>
      <c r="E21" s="2">
        <v>773.3</v>
      </c>
      <c r="F21" s="2">
        <v>2395</v>
      </c>
      <c r="G21" s="2">
        <v>3473</v>
      </c>
      <c r="H21" s="2">
        <v>19.690000000000001</v>
      </c>
      <c r="I21" s="2">
        <v>55.4</v>
      </c>
      <c r="J21" s="2">
        <v>96.7</v>
      </c>
      <c r="K21" s="2">
        <v>216</v>
      </c>
      <c r="L21" s="2">
        <v>3.36</v>
      </c>
      <c r="M21" s="2">
        <v>40.729999999999997</v>
      </c>
      <c r="N21" s="2">
        <v>7.6999999999999996E-4</v>
      </c>
      <c r="O21" s="2">
        <v>57.35</v>
      </c>
      <c r="P21" s="2"/>
      <c r="Q21" s="13">
        <f t="shared" si="0"/>
        <v>801.20184342515336</v>
      </c>
      <c r="R21" s="2"/>
      <c r="S21" s="2"/>
      <c r="T21" s="2"/>
      <c r="U21" s="2"/>
    </row>
    <row r="22" spans="1:21" x14ac:dyDescent="0.25">
      <c r="A22" s="2" t="s">
        <v>8</v>
      </c>
      <c r="B22" s="2">
        <v>73.2</v>
      </c>
      <c r="C22" s="2">
        <v>1.17</v>
      </c>
      <c r="D22" s="2">
        <v>3392</v>
      </c>
      <c r="E22" s="2">
        <v>593.4</v>
      </c>
      <c r="F22" s="2">
        <v>1969</v>
      </c>
      <c r="G22" s="2">
        <v>3290</v>
      </c>
      <c r="H22" s="2">
        <v>15.03</v>
      </c>
      <c r="I22" s="2">
        <v>71.5</v>
      </c>
      <c r="J22" s="2">
        <v>80.900000000000006</v>
      </c>
      <c r="K22" s="2">
        <v>211.6</v>
      </c>
      <c r="L22" s="2">
        <v>9.0299999999999994</v>
      </c>
      <c r="M22" s="2">
        <v>48.1</v>
      </c>
      <c r="N22" s="14" t="s">
        <v>175</v>
      </c>
      <c r="O22" s="2">
        <v>72.72</v>
      </c>
      <c r="P22" s="2"/>
      <c r="Q22" s="13">
        <f t="shared" si="0"/>
        <v>779.26272921219584</v>
      </c>
      <c r="R22" s="2"/>
      <c r="S22" s="2"/>
      <c r="T22" s="2"/>
      <c r="U22" s="2"/>
    </row>
    <row r="23" spans="1:21" x14ac:dyDescent="0.25">
      <c r="A23" s="2" t="s">
        <v>9</v>
      </c>
      <c r="B23" s="2">
        <v>63.4</v>
      </c>
      <c r="C23" s="2">
        <v>2.2599999999999998</v>
      </c>
      <c r="D23" s="2">
        <v>2585</v>
      </c>
      <c r="E23" s="2">
        <v>524.5</v>
      </c>
      <c r="F23" s="2">
        <v>2044</v>
      </c>
      <c r="G23" s="2">
        <v>2977</v>
      </c>
      <c r="H23" s="2">
        <v>21.45</v>
      </c>
      <c r="I23" s="2">
        <v>38</v>
      </c>
      <c r="J23" s="2">
        <v>86.11</v>
      </c>
      <c r="K23" s="2">
        <v>141.69999999999999</v>
      </c>
      <c r="L23" s="2">
        <v>8.4700000000000006</v>
      </c>
      <c r="M23" s="2">
        <v>47.3</v>
      </c>
      <c r="N23" s="14" t="s">
        <v>175</v>
      </c>
      <c r="O23" s="2">
        <v>70.17</v>
      </c>
      <c r="P23" s="2"/>
      <c r="Q23" s="13">
        <f t="shared" si="0"/>
        <v>783.38072865075856</v>
      </c>
      <c r="R23" s="2"/>
      <c r="S23" s="2"/>
      <c r="T23" s="2"/>
      <c r="U23" s="2"/>
    </row>
    <row r="24" spans="1:21" x14ac:dyDescent="0.25">
      <c r="A24" s="2" t="s">
        <v>10</v>
      </c>
      <c r="B24" s="2">
        <v>76.099999999999994</v>
      </c>
      <c r="C24" s="2">
        <v>2.1800000000000002</v>
      </c>
      <c r="D24" s="2">
        <v>4512</v>
      </c>
      <c r="E24" s="2">
        <v>903.7</v>
      </c>
      <c r="F24" s="2">
        <v>2086</v>
      </c>
      <c r="G24" s="2">
        <v>2963</v>
      </c>
      <c r="H24" s="2">
        <v>35.700000000000003</v>
      </c>
      <c r="I24" s="2">
        <v>47.2</v>
      </c>
      <c r="J24" s="2">
        <v>87.04</v>
      </c>
      <c r="K24" s="2">
        <v>151.6</v>
      </c>
      <c r="L24" s="2">
        <v>4.54</v>
      </c>
      <c r="M24" s="2">
        <v>27.68</v>
      </c>
      <c r="N24" s="14" t="s">
        <v>175</v>
      </c>
      <c r="O24" s="2">
        <v>42.23</v>
      </c>
      <c r="P24" s="2"/>
      <c r="Q24" s="13">
        <f t="shared" si="0"/>
        <v>785.63486312933628</v>
      </c>
      <c r="R24" s="2"/>
      <c r="S24" s="2"/>
      <c r="T24" s="2"/>
      <c r="U24" s="2"/>
    </row>
    <row r="25" spans="1:21" x14ac:dyDescent="0.25">
      <c r="A25" s="2" t="s">
        <v>11</v>
      </c>
      <c r="B25" s="2">
        <v>133.5</v>
      </c>
      <c r="C25" s="2">
        <v>0.95</v>
      </c>
      <c r="D25" s="2">
        <v>3463</v>
      </c>
      <c r="E25" s="2">
        <v>522.20000000000005</v>
      </c>
      <c r="F25" s="2">
        <v>1940</v>
      </c>
      <c r="G25" s="2">
        <v>2060</v>
      </c>
      <c r="H25" s="2">
        <v>11.9</v>
      </c>
      <c r="I25" s="2">
        <v>26.95</v>
      </c>
      <c r="J25" s="2">
        <v>73.599999999999994</v>
      </c>
      <c r="K25" s="2">
        <v>82.06</v>
      </c>
      <c r="L25" s="2">
        <v>4.83</v>
      </c>
      <c r="M25" s="2">
        <v>34.6</v>
      </c>
      <c r="N25" s="2">
        <v>1.3299999999999999E-2</v>
      </c>
      <c r="O25" s="2">
        <v>50.4</v>
      </c>
      <c r="P25" s="2"/>
      <c r="Q25" s="13">
        <f t="shared" si="0"/>
        <v>777.6371199195321</v>
      </c>
      <c r="R25" s="2"/>
      <c r="S25" s="2"/>
      <c r="T25" s="2"/>
      <c r="U25" s="2"/>
    </row>
    <row r="26" spans="1:21" x14ac:dyDescent="0.25">
      <c r="A26" s="2" t="s">
        <v>12</v>
      </c>
      <c r="B26" s="2">
        <v>126</v>
      </c>
      <c r="C26" s="2">
        <v>1.69</v>
      </c>
      <c r="D26" s="2">
        <v>2690</v>
      </c>
      <c r="E26" s="2">
        <v>780.7</v>
      </c>
      <c r="F26" s="2">
        <v>1634</v>
      </c>
      <c r="G26" s="2">
        <v>2604</v>
      </c>
      <c r="H26" s="2">
        <v>10.76</v>
      </c>
      <c r="I26" s="2">
        <v>44.4</v>
      </c>
      <c r="J26" s="2">
        <v>74.260000000000005</v>
      </c>
      <c r="K26" s="2">
        <v>146</v>
      </c>
      <c r="L26" s="2">
        <v>7.16</v>
      </c>
      <c r="M26" s="2">
        <v>46</v>
      </c>
      <c r="N26" s="14" t="s">
        <v>175</v>
      </c>
      <c r="O26" s="2">
        <v>71.33</v>
      </c>
      <c r="P26" s="2"/>
      <c r="Q26" s="13">
        <f t="shared" si="0"/>
        <v>759.18940618788656</v>
      </c>
      <c r="R26" s="2"/>
      <c r="S26" s="2"/>
      <c r="T26" s="2"/>
      <c r="U26" s="2"/>
    </row>
    <row r="27" spans="1:21" x14ac:dyDescent="0.25">
      <c r="A27" s="2" t="s">
        <v>13</v>
      </c>
      <c r="B27" s="2">
        <v>26.7</v>
      </c>
      <c r="C27" s="2">
        <v>3.18</v>
      </c>
      <c r="D27" s="2">
        <v>4096</v>
      </c>
      <c r="E27" s="2">
        <v>1232.8</v>
      </c>
      <c r="F27" s="2">
        <v>2653</v>
      </c>
      <c r="G27" s="2">
        <v>2883</v>
      </c>
      <c r="H27" s="2">
        <v>18.89</v>
      </c>
      <c r="I27" s="2">
        <v>38.93</v>
      </c>
      <c r="J27" s="2">
        <v>102.5</v>
      </c>
      <c r="K27" s="2">
        <v>85.23</v>
      </c>
      <c r="L27" s="2">
        <v>7.22</v>
      </c>
      <c r="M27" s="2">
        <v>48.47</v>
      </c>
      <c r="N27" s="2">
        <v>2.8E-3</v>
      </c>
      <c r="O27" s="2">
        <v>70.849999999999994</v>
      </c>
      <c r="P27" s="2"/>
      <c r="Q27" s="13">
        <f t="shared" si="0"/>
        <v>813.02968439359029</v>
      </c>
      <c r="R27" s="2"/>
      <c r="S27" s="2"/>
      <c r="T27" s="2"/>
      <c r="U27" s="2"/>
    </row>
    <row r="28" spans="1:21" x14ac:dyDescent="0.25">
      <c r="A28" s="2" t="s">
        <v>14</v>
      </c>
      <c r="B28" s="2">
        <v>288</v>
      </c>
      <c r="C28" s="2">
        <v>0.71</v>
      </c>
      <c r="D28" s="2">
        <v>3083</v>
      </c>
      <c r="E28" s="2">
        <v>606.4</v>
      </c>
      <c r="F28" s="2">
        <v>1773</v>
      </c>
      <c r="G28" s="2">
        <v>1104</v>
      </c>
      <c r="H28" s="2">
        <v>17.309999999999999</v>
      </c>
      <c r="I28" s="2">
        <v>47</v>
      </c>
      <c r="J28" s="2">
        <v>70.73</v>
      </c>
      <c r="K28" s="2">
        <v>14.16</v>
      </c>
      <c r="L28" s="2">
        <v>1.76</v>
      </c>
      <c r="M28" s="2">
        <v>35.82</v>
      </c>
      <c r="N28" s="2">
        <v>1.6000000000000001E-3</v>
      </c>
      <c r="O28" s="2">
        <v>55.94</v>
      </c>
      <c r="P28" s="2"/>
      <c r="Q28" s="13">
        <f t="shared" si="0"/>
        <v>767.8818841659197</v>
      </c>
      <c r="R28" s="2"/>
      <c r="S28" s="2"/>
      <c r="T28" s="2"/>
      <c r="U28" s="2"/>
    </row>
    <row r="29" spans="1:21" x14ac:dyDescent="0.25">
      <c r="A29" s="2" t="s">
        <v>15</v>
      </c>
      <c r="B29" s="2">
        <v>251</v>
      </c>
      <c r="C29" s="2">
        <v>1.07</v>
      </c>
      <c r="D29" s="2">
        <v>2660</v>
      </c>
      <c r="E29" s="2">
        <v>404.7</v>
      </c>
      <c r="F29" s="2">
        <v>1056.7</v>
      </c>
      <c r="G29" s="2">
        <v>2485</v>
      </c>
      <c r="H29" s="2">
        <v>15.95</v>
      </c>
      <c r="I29" s="2">
        <v>37.9</v>
      </c>
      <c r="J29" s="2">
        <v>48.08</v>
      </c>
      <c r="K29" s="2">
        <v>80.73</v>
      </c>
      <c r="L29" s="2">
        <v>15.12</v>
      </c>
      <c r="M29" s="2">
        <v>48.1</v>
      </c>
      <c r="N29" s="2">
        <v>5.8E-4</v>
      </c>
      <c r="O29" s="2">
        <v>70.13</v>
      </c>
      <c r="P29" s="2"/>
      <c r="Q29" s="13">
        <f t="shared" si="0"/>
        <v>715.13282710786723</v>
      </c>
      <c r="R29" s="2"/>
      <c r="S29" s="2"/>
      <c r="T29" s="2"/>
      <c r="U29" s="2"/>
    </row>
    <row r="30" spans="1:21" x14ac:dyDescent="0.25">
      <c r="A30" s="2" t="s">
        <v>16</v>
      </c>
      <c r="B30" s="2">
        <v>11.28</v>
      </c>
      <c r="C30" s="2">
        <v>2.8</v>
      </c>
      <c r="D30" s="2">
        <v>4934</v>
      </c>
      <c r="E30" s="2">
        <v>1182.9000000000001</v>
      </c>
      <c r="F30" s="2">
        <v>2064</v>
      </c>
      <c r="G30" s="2">
        <v>2588</v>
      </c>
      <c r="H30" s="2">
        <v>15.19</v>
      </c>
      <c r="I30" s="2">
        <v>56.7</v>
      </c>
      <c r="J30" s="2">
        <v>86.2</v>
      </c>
      <c r="K30" s="2">
        <v>148.9</v>
      </c>
      <c r="L30" s="2">
        <v>3.26</v>
      </c>
      <c r="M30" s="2">
        <v>42.86</v>
      </c>
      <c r="N30" s="14" t="s">
        <v>175</v>
      </c>
      <c r="O30" s="2">
        <v>62.79</v>
      </c>
      <c r="P30" s="2"/>
      <c r="Q30" s="13">
        <f t="shared" si="0"/>
        <v>784.45864684845697</v>
      </c>
      <c r="R30" s="2"/>
      <c r="S30" s="2"/>
      <c r="T30" s="2"/>
      <c r="U30" s="2"/>
    </row>
    <row r="31" spans="1:21" x14ac:dyDescent="0.25">
      <c r="A31" s="2" t="s">
        <v>17</v>
      </c>
      <c r="B31" s="2">
        <v>68.5</v>
      </c>
      <c r="C31" s="2">
        <v>3.5</v>
      </c>
      <c r="D31" s="2">
        <v>3458</v>
      </c>
      <c r="E31" s="2">
        <v>995.8</v>
      </c>
      <c r="F31" s="2">
        <v>2697</v>
      </c>
      <c r="G31" s="2">
        <v>3269</v>
      </c>
      <c r="H31" s="2">
        <v>25.7</v>
      </c>
      <c r="I31" s="2">
        <v>45.8</v>
      </c>
      <c r="J31" s="2">
        <v>106.4</v>
      </c>
      <c r="K31" s="2">
        <v>92.93</v>
      </c>
      <c r="L31" s="2">
        <v>12.39</v>
      </c>
      <c r="M31" s="2">
        <v>39.76</v>
      </c>
      <c r="N31" s="2">
        <v>9.8999999999999999E-4</v>
      </c>
      <c r="O31" s="2">
        <v>59.1</v>
      </c>
      <c r="P31" s="2"/>
      <c r="Q31" s="13">
        <f t="shared" si="0"/>
        <v>814.95570329466591</v>
      </c>
      <c r="R31" s="2"/>
      <c r="S31" s="2"/>
      <c r="T31" s="2"/>
      <c r="U31" s="2"/>
    </row>
    <row r="32" spans="1:21" x14ac:dyDescent="0.25">
      <c r="A32" s="2" t="s">
        <v>18</v>
      </c>
      <c r="B32" s="2">
        <v>200</v>
      </c>
      <c r="C32" s="2">
        <v>1.1299999999999999</v>
      </c>
      <c r="D32" s="2">
        <v>2912</v>
      </c>
      <c r="E32" s="2">
        <v>610.70000000000005</v>
      </c>
      <c r="F32" s="2">
        <v>2094</v>
      </c>
      <c r="G32" s="2">
        <v>2695</v>
      </c>
      <c r="H32" s="2">
        <v>19.3</v>
      </c>
      <c r="I32" s="2">
        <v>44</v>
      </c>
      <c r="J32" s="2">
        <v>80.900000000000006</v>
      </c>
      <c r="K32" s="2">
        <v>85.9</v>
      </c>
      <c r="L32" s="2">
        <v>1.29</v>
      </c>
      <c r="M32" s="2">
        <v>32.07</v>
      </c>
      <c r="N32" s="2">
        <v>3.1E-4</v>
      </c>
      <c r="O32" s="2">
        <v>48.7</v>
      </c>
      <c r="P32" s="2"/>
      <c r="Q32" s="13">
        <f t="shared" si="0"/>
        <v>786.06014806820303</v>
      </c>
      <c r="R32" s="2"/>
      <c r="S32" s="2"/>
      <c r="T32" s="2"/>
      <c r="U32" s="2"/>
    </row>
    <row r="33" spans="1:21" x14ac:dyDescent="0.25">
      <c r="A33" s="2" t="s">
        <v>19</v>
      </c>
      <c r="B33" s="2">
        <v>51.2</v>
      </c>
      <c r="C33" s="2">
        <v>3.93</v>
      </c>
      <c r="D33" s="2">
        <v>3442</v>
      </c>
      <c r="E33" s="2">
        <v>478.9</v>
      </c>
      <c r="F33" s="2">
        <v>1372</v>
      </c>
      <c r="G33" s="2">
        <v>2171</v>
      </c>
      <c r="H33" s="2">
        <v>18.96</v>
      </c>
      <c r="I33" s="2">
        <v>36.57</v>
      </c>
      <c r="J33" s="2">
        <v>52.82</v>
      </c>
      <c r="K33" s="2">
        <v>75.59</v>
      </c>
      <c r="L33" s="2">
        <v>3.63</v>
      </c>
      <c r="M33" s="2">
        <v>33.590000000000003</v>
      </c>
      <c r="N33" s="14" t="s">
        <v>175</v>
      </c>
      <c r="O33" s="2">
        <v>51.91</v>
      </c>
      <c r="P33" s="2"/>
      <c r="Q33" s="13">
        <f t="shared" si="0"/>
        <v>741.06188209459663</v>
      </c>
      <c r="R33" s="2"/>
      <c r="S33" s="2"/>
      <c r="T33" s="2"/>
      <c r="U33" s="2"/>
    </row>
    <row r="34" spans="1:2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x14ac:dyDescent="0.25">
      <c r="A35" s="8" t="s">
        <v>177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x14ac:dyDescent="0.25">
      <c r="A36" s="2" t="s">
        <v>20</v>
      </c>
      <c r="B36" s="2">
        <v>20.399999999999999</v>
      </c>
      <c r="C36" s="2">
        <v>1.2</v>
      </c>
      <c r="D36" s="2">
        <v>3546</v>
      </c>
      <c r="E36" s="2">
        <v>142.1</v>
      </c>
      <c r="F36" s="2">
        <v>2251</v>
      </c>
      <c r="G36" s="2">
        <v>1281.5999999999999</v>
      </c>
      <c r="H36" s="2">
        <v>20.88</v>
      </c>
      <c r="I36" s="2">
        <v>19.89</v>
      </c>
      <c r="J36" s="2">
        <v>83.7</v>
      </c>
      <c r="K36" s="2">
        <v>17.71</v>
      </c>
      <c r="L36" s="2">
        <v>0.26300000000000001</v>
      </c>
      <c r="M36" s="2">
        <v>27.35</v>
      </c>
      <c r="N36" s="14" t="s">
        <v>175</v>
      </c>
      <c r="O36" s="2">
        <v>44.81</v>
      </c>
      <c r="P36" s="2"/>
      <c r="Q36" s="13">
        <f t="shared" ref="Q36:Q83" si="1">((83.9+0.41*$S$11)/(0.1428-0.0083144*LN(F36)))-273</f>
        <v>794.1575764398317</v>
      </c>
      <c r="R36" s="2"/>
      <c r="S36" s="2"/>
      <c r="T36" s="2"/>
      <c r="U36" s="2"/>
    </row>
    <row r="37" spans="1:21" x14ac:dyDescent="0.25">
      <c r="A37" s="2" t="s">
        <v>21</v>
      </c>
      <c r="B37" s="2">
        <v>95.2</v>
      </c>
      <c r="C37" s="2">
        <v>4.6500000000000004</v>
      </c>
      <c r="D37" s="2">
        <v>2358</v>
      </c>
      <c r="E37" s="2">
        <v>184</v>
      </c>
      <c r="F37" s="2">
        <v>1948</v>
      </c>
      <c r="G37" s="2">
        <v>4059</v>
      </c>
      <c r="H37" s="2">
        <v>17.97</v>
      </c>
      <c r="I37" s="2">
        <v>26.31</v>
      </c>
      <c r="J37" s="2">
        <v>77.27</v>
      </c>
      <c r="K37" s="2">
        <v>112.4</v>
      </c>
      <c r="L37" s="2">
        <v>1.44</v>
      </c>
      <c r="M37" s="2">
        <v>11.84</v>
      </c>
      <c r="N37" s="14" t="s">
        <v>175</v>
      </c>
      <c r="O37" s="2">
        <v>16.12</v>
      </c>
      <c r="P37" s="2"/>
      <c r="Q37" s="13">
        <f t="shared" si="1"/>
        <v>778.08747482162744</v>
      </c>
      <c r="R37" s="2"/>
      <c r="S37" s="2"/>
      <c r="T37" s="2"/>
      <c r="U37" s="2"/>
    </row>
    <row r="38" spans="1:21" x14ac:dyDescent="0.25">
      <c r="A38" s="2" t="s">
        <v>22</v>
      </c>
      <c r="B38" s="2">
        <v>332</v>
      </c>
      <c r="C38" s="2">
        <v>2.59</v>
      </c>
      <c r="D38" s="2">
        <v>3491</v>
      </c>
      <c r="E38" s="2">
        <v>188</v>
      </c>
      <c r="F38" s="2">
        <v>1327</v>
      </c>
      <c r="G38" s="2">
        <v>2794</v>
      </c>
      <c r="H38" s="2">
        <v>20.399999999999999</v>
      </c>
      <c r="I38" s="2">
        <v>20.399999999999999</v>
      </c>
      <c r="J38" s="2">
        <v>55.57</v>
      </c>
      <c r="K38" s="2">
        <v>98.03</v>
      </c>
      <c r="L38" s="2">
        <v>0.39300000000000002</v>
      </c>
      <c r="M38" s="2">
        <v>28.48</v>
      </c>
      <c r="N38" s="2">
        <v>1.4E-3</v>
      </c>
      <c r="O38" s="2">
        <v>40.229999999999997</v>
      </c>
      <c r="P38" s="2"/>
      <c r="Q38" s="13">
        <f t="shared" si="1"/>
        <v>737.67480778993263</v>
      </c>
      <c r="R38" s="2"/>
      <c r="S38" s="2"/>
      <c r="T38" s="2"/>
      <c r="U38" s="2"/>
    </row>
    <row r="39" spans="1:21" x14ac:dyDescent="0.25">
      <c r="A39" s="2" t="s">
        <v>23</v>
      </c>
      <c r="B39" s="2">
        <v>38.799999999999997</v>
      </c>
      <c r="C39" s="2">
        <v>3.37</v>
      </c>
      <c r="D39" s="2">
        <v>2759</v>
      </c>
      <c r="E39" s="2">
        <v>141</v>
      </c>
      <c r="F39" s="2">
        <v>2221</v>
      </c>
      <c r="G39" s="2">
        <v>2016</v>
      </c>
      <c r="H39" s="2">
        <v>28.7</v>
      </c>
      <c r="I39" s="2">
        <v>19.63</v>
      </c>
      <c r="J39" s="2">
        <v>78.8</v>
      </c>
      <c r="K39" s="2">
        <v>122.1</v>
      </c>
      <c r="L39" s="2">
        <v>0.20799999999999999</v>
      </c>
      <c r="M39" s="2">
        <v>25.25</v>
      </c>
      <c r="N39" s="2">
        <v>7.1000000000000004E-3</v>
      </c>
      <c r="O39" s="2">
        <v>36.11</v>
      </c>
      <c r="P39" s="2"/>
      <c r="Q39" s="13">
        <f t="shared" si="1"/>
        <v>792.64552612844477</v>
      </c>
      <c r="R39" s="2"/>
      <c r="S39" s="2"/>
      <c r="T39" s="2"/>
      <c r="U39" s="2"/>
    </row>
    <row r="40" spans="1:21" x14ac:dyDescent="0.25">
      <c r="A40" s="2" t="s">
        <v>24</v>
      </c>
      <c r="B40" s="2">
        <v>3750</v>
      </c>
      <c r="C40" s="2">
        <v>4.42</v>
      </c>
      <c r="D40" s="2">
        <v>3592</v>
      </c>
      <c r="E40" s="2">
        <v>138.80000000000001</v>
      </c>
      <c r="F40" s="2">
        <v>2667</v>
      </c>
      <c r="G40" s="2">
        <v>1039</v>
      </c>
      <c r="H40" s="2">
        <v>15.35</v>
      </c>
      <c r="I40" s="2">
        <v>21.96</v>
      </c>
      <c r="J40" s="2">
        <v>99.2</v>
      </c>
      <c r="K40" s="2">
        <v>14.4</v>
      </c>
      <c r="L40" s="2">
        <v>0.28999999999999998</v>
      </c>
      <c r="M40" s="2">
        <v>31.82</v>
      </c>
      <c r="N40" s="2">
        <v>2.5499999999999998E-2</v>
      </c>
      <c r="O40" s="2">
        <v>47.42</v>
      </c>
      <c r="P40" s="2"/>
      <c r="Q40" s="13">
        <f t="shared" si="1"/>
        <v>813.64520956926276</v>
      </c>
      <c r="R40" s="2"/>
      <c r="S40" s="2"/>
      <c r="T40" s="2"/>
      <c r="U40" s="2"/>
    </row>
    <row r="41" spans="1:21" x14ac:dyDescent="0.25">
      <c r="A41" s="2" t="s">
        <v>25</v>
      </c>
      <c r="B41" s="2">
        <v>25.7</v>
      </c>
      <c r="C41" s="2">
        <v>7.16</v>
      </c>
      <c r="D41" s="2">
        <v>1883</v>
      </c>
      <c r="E41" s="2">
        <v>87.3</v>
      </c>
      <c r="F41" s="2">
        <v>2681</v>
      </c>
      <c r="G41" s="2">
        <v>1367</v>
      </c>
      <c r="H41" s="2">
        <v>14.8</v>
      </c>
      <c r="I41" s="2">
        <v>42.1</v>
      </c>
      <c r="J41" s="2">
        <v>93.3</v>
      </c>
      <c r="K41" s="2">
        <v>37.07</v>
      </c>
      <c r="L41" s="2">
        <v>0.23699999999999999</v>
      </c>
      <c r="M41" s="2">
        <v>39.39</v>
      </c>
      <c r="N41" s="14" t="s">
        <v>175</v>
      </c>
      <c r="O41" s="2">
        <v>58.01</v>
      </c>
      <c r="P41" s="2"/>
      <c r="Q41" s="13">
        <f t="shared" si="1"/>
        <v>814.25820472388295</v>
      </c>
      <c r="R41" s="2"/>
      <c r="S41" s="2"/>
      <c r="T41" s="2"/>
      <c r="U41" s="2"/>
    </row>
    <row r="42" spans="1:21" x14ac:dyDescent="0.25">
      <c r="A42" s="2" t="s">
        <v>26</v>
      </c>
      <c r="B42" s="2">
        <v>115</v>
      </c>
      <c r="C42" s="2">
        <v>4.17</v>
      </c>
      <c r="D42" s="2">
        <v>2381</v>
      </c>
      <c r="E42" s="2">
        <v>164.7</v>
      </c>
      <c r="F42" s="2">
        <v>2660</v>
      </c>
      <c r="G42" s="2">
        <v>2439</v>
      </c>
      <c r="H42" s="2">
        <v>18.48</v>
      </c>
      <c r="I42" s="2">
        <v>27.7</v>
      </c>
      <c r="J42" s="2">
        <v>98.1</v>
      </c>
      <c r="K42" s="2">
        <v>38.9</v>
      </c>
      <c r="L42" s="2">
        <v>1.81</v>
      </c>
      <c r="M42" s="2">
        <v>14.67</v>
      </c>
      <c r="N42" s="2">
        <v>5.8900000000000001E-2</v>
      </c>
      <c r="O42" s="2">
        <v>24.22</v>
      </c>
      <c r="P42" s="2"/>
      <c r="Q42" s="13">
        <f t="shared" si="1"/>
        <v>813.33776474274123</v>
      </c>
      <c r="R42" s="2"/>
      <c r="S42" s="2"/>
      <c r="T42" s="2"/>
      <c r="U42" s="2"/>
    </row>
    <row r="43" spans="1:21" x14ac:dyDescent="0.25">
      <c r="A43" s="2" t="s">
        <v>27</v>
      </c>
      <c r="B43" s="2">
        <v>40.6</v>
      </c>
      <c r="C43" s="2">
        <v>2.39</v>
      </c>
      <c r="D43" s="2">
        <v>2571</v>
      </c>
      <c r="E43" s="2">
        <v>123.4</v>
      </c>
      <c r="F43" s="2">
        <v>997.5</v>
      </c>
      <c r="G43" s="2">
        <v>1149</v>
      </c>
      <c r="H43" s="2">
        <v>36.5</v>
      </c>
      <c r="I43" s="2">
        <v>19.28</v>
      </c>
      <c r="J43" s="2">
        <v>43.73</v>
      </c>
      <c r="K43" s="2">
        <v>32.380000000000003</v>
      </c>
      <c r="L43" s="2">
        <v>0.23799999999999999</v>
      </c>
      <c r="M43" s="2">
        <v>29.73</v>
      </c>
      <c r="N43" s="2">
        <v>3.0000000000000001E-3</v>
      </c>
      <c r="O43" s="2">
        <v>48.73</v>
      </c>
      <c r="P43" s="2"/>
      <c r="Q43" s="13">
        <f t="shared" si="1"/>
        <v>709.58549861182451</v>
      </c>
      <c r="R43" s="2"/>
      <c r="S43" s="2"/>
      <c r="T43" s="2"/>
      <c r="U43" s="2"/>
    </row>
    <row r="44" spans="1:21" x14ac:dyDescent="0.25">
      <c r="A44" s="2" t="s">
        <v>28</v>
      </c>
      <c r="B44" s="2">
        <v>380</v>
      </c>
      <c r="C44" s="2">
        <v>1.61</v>
      </c>
      <c r="D44" s="2">
        <v>3833</v>
      </c>
      <c r="E44" s="2">
        <v>159.1</v>
      </c>
      <c r="F44" s="2">
        <v>1201</v>
      </c>
      <c r="G44" s="2">
        <v>1830</v>
      </c>
      <c r="H44" s="2">
        <v>12.98</v>
      </c>
      <c r="I44" s="2">
        <v>21.26</v>
      </c>
      <c r="J44" s="2">
        <v>50.6</v>
      </c>
      <c r="K44" s="2">
        <v>51.11</v>
      </c>
      <c r="L44" s="2">
        <v>0.41399999999999998</v>
      </c>
      <c r="M44" s="2">
        <v>34.29</v>
      </c>
      <c r="N44" s="2">
        <v>9.6000000000000002E-2</v>
      </c>
      <c r="O44" s="2">
        <v>50.45</v>
      </c>
      <c r="P44" s="2"/>
      <c r="Q44" s="13">
        <f t="shared" si="1"/>
        <v>727.67579160281514</v>
      </c>
      <c r="R44" s="2"/>
      <c r="S44" s="2"/>
      <c r="T44" s="2"/>
      <c r="U44" s="2"/>
    </row>
    <row r="45" spans="1:21" x14ac:dyDescent="0.25">
      <c r="A45" s="2" t="s">
        <v>29</v>
      </c>
      <c r="B45" s="2">
        <v>2040</v>
      </c>
      <c r="C45" s="2">
        <v>2.17</v>
      </c>
      <c r="D45" s="2">
        <v>3714</v>
      </c>
      <c r="E45" s="2">
        <v>148.30000000000001</v>
      </c>
      <c r="F45" s="2">
        <v>1188.0999999999999</v>
      </c>
      <c r="G45" s="2">
        <v>1550</v>
      </c>
      <c r="H45" s="2">
        <v>20.74</v>
      </c>
      <c r="I45" s="2">
        <v>24.31</v>
      </c>
      <c r="J45" s="2">
        <v>53.37</v>
      </c>
      <c r="K45" s="2">
        <v>42.19</v>
      </c>
      <c r="L45" s="2">
        <v>0.23899999999999999</v>
      </c>
      <c r="M45" s="2">
        <v>32.49</v>
      </c>
      <c r="N45" s="2">
        <v>7.1999999999999995E-2</v>
      </c>
      <c r="O45" s="2">
        <v>32.29</v>
      </c>
      <c r="P45" s="2"/>
      <c r="Q45" s="13">
        <f t="shared" si="1"/>
        <v>726.60530681945329</v>
      </c>
      <c r="R45" s="2"/>
      <c r="S45" s="2"/>
      <c r="T45" s="2"/>
      <c r="U45" s="2"/>
    </row>
    <row r="46" spans="1:21" x14ac:dyDescent="0.25">
      <c r="A46" s="2" t="s">
        <v>30</v>
      </c>
      <c r="B46" s="2">
        <v>510</v>
      </c>
      <c r="C46" s="2">
        <v>2.15</v>
      </c>
      <c r="D46" s="2">
        <v>4137</v>
      </c>
      <c r="E46" s="2">
        <v>159.9</v>
      </c>
      <c r="F46" s="2">
        <v>1026.0999999999999</v>
      </c>
      <c r="G46" s="2">
        <v>2448</v>
      </c>
      <c r="H46" s="2">
        <v>17.989999999999998</v>
      </c>
      <c r="I46" s="2">
        <v>15.43</v>
      </c>
      <c r="J46" s="2">
        <v>47.89</v>
      </c>
      <c r="K46" s="2">
        <v>101.6</v>
      </c>
      <c r="L46" s="2">
        <v>0.33200000000000002</v>
      </c>
      <c r="M46" s="2">
        <v>37.6</v>
      </c>
      <c r="N46" s="2">
        <v>3.5900000000000001E-2</v>
      </c>
      <c r="O46" s="2">
        <v>57.34</v>
      </c>
      <c r="P46" s="2"/>
      <c r="Q46" s="13">
        <f t="shared" si="1"/>
        <v>712.29760679311187</v>
      </c>
      <c r="R46" s="2"/>
      <c r="S46" s="2"/>
      <c r="T46" s="2"/>
      <c r="U46" s="2"/>
    </row>
    <row r="47" spans="1:21" x14ac:dyDescent="0.25">
      <c r="A47" s="2" t="s">
        <v>31</v>
      </c>
      <c r="B47" s="2">
        <v>47.8</v>
      </c>
      <c r="C47" s="2">
        <v>4.08</v>
      </c>
      <c r="D47" s="2">
        <v>2745</v>
      </c>
      <c r="E47" s="2">
        <v>147.9</v>
      </c>
      <c r="F47" s="2">
        <v>2732</v>
      </c>
      <c r="G47" s="2">
        <v>1547</v>
      </c>
      <c r="H47" s="2">
        <v>17.12</v>
      </c>
      <c r="I47" s="2">
        <v>23.25</v>
      </c>
      <c r="J47" s="2">
        <v>95.7</v>
      </c>
      <c r="K47" s="2">
        <v>40.4</v>
      </c>
      <c r="L47" s="2">
        <v>0.29699999999999999</v>
      </c>
      <c r="M47" s="2">
        <v>38.950000000000003</v>
      </c>
      <c r="N47" s="2">
        <v>4.2000000000000002E-4</v>
      </c>
      <c r="O47" s="2">
        <v>56.86</v>
      </c>
      <c r="P47" s="2"/>
      <c r="Q47" s="13">
        <f t="shared" si="1"/>
        <v>816.47023982638757</v>
      </c>
      <c r="R47" s="2"/>
      <c r="S47" s="2"/>
      <c r="T47" s="2"/>
      <c r="U47" s="2"/>
    </row>
    <row r="48" spans="1:21" x14ac:dyDescent="0.25">
      <c r="A48" s="2" t="s">
        <v>32</v>
      </c>
      <c r="B48" s="2">
        <v>822</v>
      </c>
      <c r="C48" s="2">
        <v>2.9</v>
      </c>
      <c r="D48" s="2">
        <v>3561</v>
      </c>
      <c r="E48" s="2">
        <v>142.1</v>
      </c>
      <c r="F48" s="2">
        <v>2566</v>
      </c>
      <c r="G48" s="2">
        <v>4127</v>
      </c>
      <c r="H48" s="2">
        <v>24.9</v>
      </c>
      <c r="I48" s="2">
        <v>17.07</v>
      </c>
      <c r="J48" s="2">
        <v>96.6</v>
      </c>
      <c r="K48" s="2">
        <v>336.4</v>
      </c>
      <c r="L48" s="2">
        <v>0.39100000000000001</v>
      </c>
      <c r="M48" s="2">
        <v>42.5</v>
      </c>
      <c r="N48" s="2">
        <v>9.9000000000000008E-3</v>
      </c>
      <c r="O48" s="2">
        <v>68.2</v>
      </c>
      <c r="P48" s="2"/>
      <c r="Q48" s="13">
        <f t="shared" si="1"/>
        <v>809.14640307250374</v>
      </c>
      <c r="R48" s="2"/>
      <c r="S48" s="2"/>
      <c r="T48" s="2"/>
      <c r="U48" s="2"/>
    </row>
    <row r="49" spans="1:21" x14ac:dyDescent="0.25">
      <c r="A49" s="2" t="s">
        <v>33</v>
      </c>
      <c r="B49" s="2">
        <v>1830</v>
      </c>
      <c r="C49" s="2">
        <v>2.84</v>
      </c>
      <c r="D49" s="2">
        <v>2656</v>
      </c>
      <c r="E49" s="2">
        <v>153.9</v>
      </c>
      <c r="F49" s="2">
        <v>779.6</v>
      </c>
      <c r="G49" s="2">
        <v>1565</v>
      </c>
      <c r="H49" s="2">
        <v>19.8</v>
      </c>
      <c r="I49" s="2">
        <v>25.95</v>
      </c>
      <c r="J49" s="2">
        <v>39.57</v>
      </c>
      <c r="K49" s="2">
        <v>24.54</v>
      </c>
      <c r="L49" s="2">
        <v>2.66</v>
      </c>
      <c r="M49" s="2">
        <v>11.16</v>
      </c>
      <c r="N49" s="2">
        <v>4.3099999999999999E-2</v>
      </c>
      <c r="O49" s="2">
        <v>13.49</v>
      </c>
      <c r="P49" s="2"/>
      <c r="Q49" s="13">
        <f t="shared" si="1"/>
        <v>686.55645089998654</v>
      </c>
      <c r="R49" s="2"/>
      <c r="S49" s="2"/>
      <c r="T49" s="2"/>
      <c r="U49" s="2"/>
    </row>
    <row r="50" spans="1:21" x14ac:dyDescent="0.25">
      <c r="A50" s="2" t="s">
        <v>34</v>
      </c>
      <c r="B50" s="2">
        <v>3110</v>
      </c>
      <c r="C50" s="2">
        <v>2.83</v>
      </c>
      <c r="D50" s="2">
        <v>3273</v>
      </c>
      <c r="E50" s="2">
        <v>162</v>
      </c>
      <c r="F50" s="2">
        <v>2679</v>
      </c>
      <c r="G50" s="2">
        <v>2618</v>
      </c>
      <c r="H50" s="2">
        <v>15.88</v>
      </c>
      <c r="I50" s="2">
        <v>19.61</v>
      </c>
      <c r="J50" s="2">
        <v>100.3</v>
      </c>
      <c r="K50" s="2">
        <v>39.14</v>
      </c>
      <c r="L50" s="2">
        <v>1.02</v>
      </c>
      <c r="M50" s="2">
        <v>43.84</v>
      </c>
      <c r="N50" s="2">
        <v>0.221</v>
      </c>
      <c r="O50" s="2">
        <v>61.56</v>
      </c>
      <c r="P50" s="2"/>
      <c r="Q50" s="13">
        <f t="shared" si="1"/>
        <v>814.17078797645513</v>
      </c>
      <c r="R50" s="2"/>
      <c r="S50" s="2"/>
      <c r="T50" s="2"/>
      <c r="U50" s="2"/>
    </row>
    <row r="51" spans="1:21" x14ac:dyDescent="0.25">
      <c r="A51" s="2" t="s">
        <v>35</v>
      </c>
      <c r="B51" s="2">
        <v>62</v>
      </c>
      <c r="C51" s="2">
        <v>3.22</v>
      </c>
      <c r="D51" s="2">
        <v>3016</v>
      </c>
      <c r="E51" s="2">
        <v>154.5</v>
      </c>
      <c r="F51" s="2">
        <v>2476</v>
      </c>
      <c r="G51" s="2">
        <v>858.7</v>
      </c>
      <c r="H51" s="2">
        <v>17.09</v>
      </c>
      <c r="I51" s="2">
        <v>18.7</v>
      </c>
      <c r="J51" s="2">
        <v>88.1</v>
      </c>
      <c r="K51" s="2">
        <v>12.48</v>
      </c>
      <c r="L51" s="2">
        <v>0.252</v>
      </c>
      <c r="M51" s="2">
        <v>31.78</v>
      </c>
      <c r="N51" s="2">
        <v>3.2000000000000003E-4</v>
      </c>
      <c r="O51" s="2">
        <v>49.5</v>
      </c>
      <c r="P51" s="2"/>
      <c r="Q51" s="13">
        <f t="shared" si="1"/>
        <v>805.01880779065641</v>
      </c>
      <c r="R51" s="2"/>
      <c r="S51" s="2"/>
      <c r="T51" s="2"/>
      <c r="U51" s="2"/>
    </row>
    <row r="52" spans="1:21" x14ac:dyDescent="0.25">
      <c r="A52" s="2" t="s">
        <v>36</v>
      </c>
      <c r="B52" s="2">
        <v>2620</v>
      </c>
      <c r="C52" s="2">
        <v>3.56</v>
      </c>
      <c r="D52" s="2">
        <v>3868</v>
      </c>
      <c r="E52" s="2">
        <v>147.69999999999999</v>
      </c>
      <c r="F52" s="2">
        <v>984</v>
      </c>
      <c r="G52" s="2">
        <v>3263</v>
      </c>
      <c r="H52" s="2">
        <v>16.600000000000001</v>
      </c>
      <c r="I52" s="2">
        <v>18.57</v>
      </c>
      <c r="J52" s="2">
        <v>48.2</v>
      </c>
      <c r="K52" s="2">
        <v>176</v>
      </c>
      <c r="L52" s="2">
        <v>0.30299999999999999</v>
      </c>
      <c r="M52" s="2">
        <v>29.23</v>
      </c>
      <c r="N52" s="2">
        <v>7.4000000000000003E-3</v>
      </c>
      <c r="O52" s="2">
        <v>44.6</v>
      </c>
      <c r="P52" s="2"/>
      <c r="Q52" s="13">
        <f t="shared" si="1"/>
        <v>708.28350093954452</v>
      </c>
      <c r="R52" s="2"/>
      <c r="S52" s="2"/>
      <c r="T52" s="2"/>
      <c r="U52" s="2"/>
    </row>
    <row r="53" spans="1:21" x14ac:dyDescent="0.25">
      <c r="A53" s="2" t="s">
        <v>37</v>
      </c>
      <c r="B53" s="15">
        <v>11900</v>
      </c>
      <c r="C53" s="2">
        <v>4.66</v>
      </c>
      <c r="D53" s="2">
        <v>3361</v>
      </c>
      <c r="E53" s="2">
        <v>153.5</v>
      </c>
      <c r="F53" s="2">
        <v>2506</v>
      </c>
      <c r="G53" s="2">
        <v>1222</v>
      </c>
      <c r="H53" s="2">
        <v>18.07</v>
      </c>
      <c r="I53" s="2">
        <v>23.87</v>
      </c>
      <c r="J53" s="2">
        <v>94.4</v>
      </c>
      <c r="K53" s="2">
        <v>21.26</v>
      </c>
      <c r="L53" s="2">
        <v>0.249</v>
      </c>
      <c r="M53" s="2">
        <v>33.6</v>
      </c>
      <c r="N53" s="2">
        <v>2.9000000000000001E-2</v>
      </c>
      <c r="O53" s="2">
        <v>46.11</v>
      </c>
      <c r="P53" s="2"/>
      <c r="Q53" s="13">
        <f t="shared" si="1"/>
        <v>806.4075880499156</v>
      </c>
      <c r="R53" s="2"/>
      <c r="S53" s="2"/>
      <c r="T53" s="2"/>
      <c r="U53" s="2"/>
    </row>
    <row r="54" spans="1:21" x14ac:dyDescent="0.25">
      <c r="A54" s="2" t="s">
        <v>38</v>
      </c>
      <c r="B54" s="15">
        <v>119000</v>
      </c>
      <c r="C54" s="2">
        <v>9.3800000000000008</v>
      </c>
      <c r="D54" s="2">
        <v>3851</v>
      </c>
      <c r="E54" s="2">
        <v>176.8</v>
      </c>
      <c r="F54" s="2">
        <v>1008</v>
      </c>
      <c r="G54" s="2">
        <v>1387</v>
      </c>
      <c r="H54" s="2">
        <v>14.1</v>
      </c>
      <c r="I54" s="2">
        <v>27.8</v>
      </c>
      <c r="J54" s="2">
        <v>49.1</v>
      </c>
      <c r="K54" s="2">
        <v>27.27</v>
      </c>
      <c r="L54" s="2">
        <v>0.378</v>
      </c>
      <c r="M54" s="2">
        <v>38.4</v>
      </c>
      <c r="N54" s="2">
        <v>0.20300000000000001</v>
      </c>
      <c r="O54" s="2">
        <v>42.86</v>
      </c>
      <c r="P54" s="2"/>
      <c r="Q54" s="13">
        <f t="shared" si="1"/>
        <v>710.58838859514356</v>
      </c>
      <c r="R54" s="2"/>
      <c r="S54" s="2"/>
      <c r="T54" s="2"/>
      <c r="U54" s="2"/>
    </row>
    <row r="55" spans="1:21" x14ac:dyDescent="0.25">
      <c r="A55" s="2" t="s">
        <v>39</v>
      </c>
      <c r="B55" s="15">
        <v>240</v>
      </c>
      <c r="C55" s="2">
        <v>4.3899999999999997</v>
      </c>
      <c r="D55" s="2">
        <v>3511</v>
      </c>
      <c r="E55" s="2">
        <v>148.30000000000001</v>
      </c>
      <c r="F55" s="2">
        <v>2956</v>
      </c>
      <c r="G55" s="2">
        <v>2967</v>
      </c>
      <c r="H55" s="2">
        <v>14.57</v>
      </c>
      <c r="I55" s="2">
        <v>17.63</v>
      </c>
      <c r="J55" s="2">
        <v>102</v>
      </c>
      <c r="K55" s="2">
        <v>134.9</v>
      </c>
      <c r="L55" s="2">
        <v>0.60099999999999998</v>
      </c>
      <c r="M55" s="2">
        <v>53.62</v>
      </c>
      <c r="N55" s="2">
        <v>2.8000000000000001E-2</v>
      </c>
      <c r="O55" s="2">
        <v>71.69</v>
      </c>
      <c r="P55" s="2"/>
      <c r="Q55" s="13">
        <f t="shared" si="1"/>
        <v>825.81899035800257</v>
      </c>
      <c r="R55" s="2"/>
      <c r="S55" s="2"/>
      <c r="T55" s="2"/>
      <c r="U55" s="2"/>
    </row>
    <row r="56" spans="1:21" x14ac:dyDescent="0.25">
      <c r="A56" s="2" t="s">
        <v>40</v>
      </c>
      <c r="B56" s="15">
        <v>137.80000000000001</v>
      </c>
      <c r="C56" s="2">
        <v>3.8</v>
      </c>
      <c r="D56" s="2">
        <v>3294</v>
      </c>
      <c r="E56" s="2">
        <v>180</v>
      </c>
      <c r="F56" s="2">
        <v>2772</v>
      </c>
      <c r="G56" s="2">
        <v>4043</v>
      </c>
      <c r="H56" s="2">
        <v>22.55</v>
      </c>
      <c r="I56" s="2">
        <v>25.23</v>
      </c>
      <c r="J56" s="2">
        <v>100.3</v>
      </c>
      <c r="K56" s="2">
        <v>201.9</v>
      </c>
      <c r="L56" s="2">
        <v>0.57699999999999996</v>
      </c>
      <c r="M56" s="2">
        <v>33.71</v>
      </c>
      <c r="N56" s="14" t="s">
        <v>175</v>
      </c>
      <c r="O56" s="2">
        <v>44.85</v>
      </c>
      <c r="P56" s="2"/>
      <c r="Q56" s="13">
        <f t="shared" si="1"/>
        <v>818.18262308808789</v>
      </c>
      <c r="R56" s="2"/>
      <c r="S56" s="2"/>
      <c r="T56" s="2"/>
      <c r="U56" s="2"/>
    </row>
    <row r="57" spans="1:21" x14ac:dyDescent="0.25">
      <c r="A57" s="2" t="s">
        <v>41</v>
      </c>
      <c r="B57" s="15">
        <v>5000</v>
      </c>
      <c r="C57" s="2">
        <v>3.92</v>
      </c>
      <c r="D57" s="2">
        <v>3011</v>
      </c>
      <c r="E57" s="2">
        <v>160.69999999999999</v>
      </c>
      <c r="F57" s="2">
        <v>2259</v>
      </c>
      <c r="G57" s="2">
        <v>1056</v>
      </c>
      <c r="H57" s="2">
        <v>20.59</v>
      </c>
      <c r="I57" s="2">
        <v>21.62</v>
      </c>
      <c r="J57" s="2">
        <v>85.8</v>
      </c>
      <c r="K57" s="2">
        <v>12.27</v>
      </c>
      <c r="L57" s="2">
        <v>0.39800000000000002</v>
      </c>
      <c r="M57" s="2">
        <v>30.21</v>
      </c>
      <c r="N57" s="2">
        <v>5.2499999999999998E-2</v>
      </c>
      <c r="O57" s="2">
        <v>42.24</v>
      </c>
      <c r="P57" s="2"/>
      <c r="Q57" s="13">
        <f t="shared" si="1"/>
        <v>794.55810447825274</v>
      </c>
      <c r="R57" s="2"/>
      <c r="S57" s="2"/>
      <c r="T57" s="2"/>
      <c r="U57" s="2"/>
    </row>
    <row r="58" spans="1:21" x14ac:dyDescent="0.25">
      <c r="A58" s="2" t="s">
        <v>42</v>
      </c>
      <c r="B58" s="15">
        <v>26.9</v>
      </c>
      <c r="C58" s="2">
        <v>3.57</v>
      </c>
      <c r="D58" s="2">
        <v>3503</v>
      </c>
      <c r="E58" s="2">
        <v>129.9</v>
      </c>
      <c r="F58" s="2">
        <v>2791</v>
      </c>
      <c r="G58" s="2">
        <v>741</v>
      </c>
      <c r="H58" s="2">
        <v>16.2</v>
      </c>
      <c r="I58" s="2">
        <v>24.85</v>
      </c>
      <c r="J58" s="2">
        <v>96</v>
      </c>
      <c r="K58" s="2">
        <v>10.28</v>
      </c>
      <c r="L58" s="2">
        <v>0.35899999999999999</v>
      </c>
      <c r="M58" s="2">
        <v>33.01</v>
      </c>
      <c r="N58" s="14" t="s">
        <v>175</v>
      </c>
      <c r="O58" s="2">
        <v>48.57</v>
      </c>
      <c r="P58" s="2"/>
      <c r="Q58" s="13">
        <f t="shared" si="1"/>
        <v>818.98922820821826</v>
      </c>
      <c r="R58" s="2"/>
      <c r="S58" s="2"/>
      <c r="T58" s="2"/>
      <c r="U58" s="2"/>
    </row>
    <row r="59" spans="1:21" x14ac:dyDescent="0.25">
      <c r="A59" s="2" t="s">
        <v>43</v>
      </c>
      <c r="B59" s="15">
        <v>50.1</v>
      </c>
      <c r="C59" s="2">
        <v>3.74</v>
      </c>
      <c r="D59" s="2">
        <v>2436</v>
      </c>
      <c r="E59" s="2">
        <v>134.4</v>
      </c>
      <c r="F59" s="2">
        <v>2253</v>
      </c>
      <c r="G59" s="2">
        <v>1528</v>
      </c>
      <c r="H59" s="2">
        <v>18.63</v>
      </c>
      <c r="I59" s="2">
        <v>18.02</v>
      </c>
      <c r="J59" s="2">
        <v>78.5</v>
      </c>
      <c r="K59" s="2">
        <v>38.590000000000003</v>
      </c>
      <c r="L59" s="2">
        <v>0.245</v>
      </c>
      <c r="M59" s="2">
        <v>35.46</v>
      </c>
      <c r="N59" s="14" t="s">
        <v>175</v>
      </c>
      <c r="O59" s="2">
        <v>52.29</v>
      </c>
      <c r="P59" s="2"/>
      <c r="Q59" s="13">
        <f t="shared" si="1"/>
        <v>794.25781353824823</v>
      </c>
      <c r="R59" s="2"/>
      <c r="S59" s="2"/>
      <c r="T59" s="2"/>
      <c r="U59" s="2"/>
    </row>
    <row r="60" spans="1:21" x14ac:dyDescent="0.25">
      <c r="A60" s="2" t="s">
        <v>44</v>
      </c>
      <c r="B60" s="15">
        <v>2430</v>
      </c>
      <c r="C60" s="2">
        <v>21.2</v>
      </c>
      <c r="D60" s="2">
        <v>3159</v>
      </c>
      <c r="E60" s="2">
        <v>152.19999999999999</v>
      </c>
      <c r="F60" s="10">
        <v>6940</v>
      </c>
      <c r="G60" s="2">
        <v>947</v>
      </c>
      <c r="H60" s="2">
        <v>8.17</v>
      </c>
      <c r="I60" s="2">
        <v>22.18</v>
      </c>
      <c r="J60" s="2">
        <v>1750</v>
      </c>
      <c r="K60" s="2">
        <v>16.73</v>
      </c>
      <c r="L60" s="2">
        <v>0.64100000000000001</v>
      </c>
      <c r="M60" s="2">
        <v>77.599999999999994</v>
      </c>
      <c r="N60" s="2">
        <v>2.1800000000000002</v>
      </c>
      <c r="O60" s="2">
        <v>106.7</v>
      </c>
      <c r="P60" s="2"/>
      <c r="Q60" s="13">
        <f t="shared" si="1"/>
        <v>938.40089724120025</v>
      </c>
      <c r="R60" s="2"/>
      <c r="S60" s="2"/>
      <c r="T60" s="2"/>
      <c r="U60" s="2"/>
    </row>
    <row r="61" spans="1:21" x14ac:dyDescent="0.25">
      <c r="A61" s="2" t="s">
        <v>45</v>
      </c>
      <c r="B61" s="15">
        <v>101.2</v>
      </c>
      <c r="C61" s="2">
        <v>3.2</v>
      </c>
      <c r="D61" s="2">
        <v>3367</v>
      </c>
      <c r="E61" s="2">
        <v>150.30000000000001</v>
      </c>
      <c r="F61" s="2">
        <v>1094</v>
      </c>
      <c r="G61" s="2">
        <v>4646</v>
      </c>
      <c r="H61" s="2">
        <v>23.93</v>
      </c>
      <c r="I61" s="2">
        <v>19.829999999999998</v>
      </c>
      <c r="J61" s="2">
        <v>50.7</v>
      </c>
      <c r="K61" s="2">
        <v>248.6</v>
      </c>
      <c r="L61" s="2">
        <v>0.57599999999999996</v>
      </c>
      <c r="M61" s="2">
        <v>43.72</v>
      </c>
      <c r="N61" s="2">
        <v>0.12</v>
      </c>
      <c r="O61" s="2">
        <v>60.6</v>
      </c>
      <c r="P61" s="2"/>
      <c r="Q61" s="13">
        <f t="shared" si="1"/>
        <v>718.50088796121815</v>
      </c>
      <c r="R61" s="2"/>
      <c r="S61" s="2"/>
      <c r="T61" s="2"/>
      <c r="U61" s="2"/>
    </row>
    <row r="62" spans="1:21" x14ac:dyDescent="0.25">
      <c r="A62" s="2" t="s">
        <v>46</v>
      </c>
      <c r="B62" s="15">
        <v>203</v>
      </c>
      <c r="C62" s="2">
        <v>1.27</v>
      </c>
      <c r="D62" s="2">
        <v>3662</v>
      </c>
      <c r="E62" s="2">
        <v>137.30000000000001</v>
      </c>
      <c r="F62" s="2">
        <v>2520</v>
      </c>
      <c r="G62" s="2">
        <v>1765</v>
      </c>
      <c r="H62" s="2">
        <v>16.55</v>
      </c>
      <c r="I62" s="2">
        <v>26.41</v>
      </c>
      <c r="J62" s="2">
        <v>92.6</v>
      </c>
      <c r="K62" s="2">
        <v>28.69</v>
      </c>
      <c r="L62" s="2">
        <v>0.29299999999999998</v>
      </c>
      <c r="M62" s="2">
        <v>28.46</v>
      </c>
      <c r="N62" s="14" t="s">
        <v>175</v>
      </c>
      <c r="O62" s="2">
        <v>41.01</v>
      </c>
      <c r="P62" s="2"/>
      <c r="Q62" s="13">
        <f t="shared" si="1"/>
        <v>807.05121680863226</v>
      </c>
      <c r="R62" s="2"/>
      <c r="S62" s="2"/>
      <c r="T62" s="2"/>
      <c r="U62" s="2"/>
    </row>
    <row r="63" spans="1:21" x14ac:dyDescent="0.25">
      <c r="A63" s="2" t="s">
        <v>47</v>
      </c>
      <c r="B63" s="15">
        <v>110.4</v>
      </c>
      <c r="C63" s="2">
        <v>1.87</v>
      </c>
      <c r="D63" s="2">
        <v>3753</v>
      </c>
      <c r="E63" s="2">
        <v>162.4</v>
      </c>
      <c r="F63" s="2">
        <v>2247</v>
      </c>
      <c r="G63" s="2">
        <v>2540</v>
      </c>
      <c r="H63" s="2">
        <v>18.579999999999998</v>
      </c>
      <c r="I63" s="2">
        <v>17.260000000000002</v>
      </c>
      <c r="J63" s="2">
        <v>81</v>
      </c>
      <c r="K63" s="2">
        <v>106.8</v>
      </c>
      <c r="L63" s="2">
        <v>0.71099999999999997</v>
      </c>
      <c r="M63" s="2">
        <v>49.4</v>
      </c>
      <c r="N63" s="2">
        <v>2.9600000000000001E-2</v>
      </c>
      <c r="O63" s="2">
        <v>82.55</v>
      </c>
      <c r="P63" s="2"/>
      <c r="Q63" s="13">
        <f t="shared" si="1"/>
        <v>793.95689138626085</v>
      </c>
      <c r="R63" s="2"/>
      <c r="S63" s="2"/>
      <c r="T63" s="2"/>
      <c r="U63" s="2"/>
    </row>
    <row r="64" spans="1:21" x14ac:dyDescent="0.25">
      <c r="A64" s="2" t="s">
        <v>48</v>
      </c>
      <c r="B64" s="15">
        <v>9400</v>
      </c>
      <c r="C64" s="2">
        <v>3.35</v>
      </c>
      <c r="D64" s="2">
        <v>3601</v>
      </c>
      <c r="E64" s="2">
        <v>157.5</v>
      </c>
      <c r="F64" s="2">
        <v>1330</v>
      </c>
      <c r="G64" s="2">
        <v>2168</v>
      </c>
      <c r="H64" s="2">
        <v>19.46</v>
      </c>
      <c r="I64" s="2">
        <v>19.09</v>
      </c>
      <c r="J64" s="2">
        <v>57.76</v>
      </c>
      <c r="K64" s="2">
        <v>43.3</v>
      </c>
      <c r="L64" s="2">
        <v>0.8</v>
      </c>
      <c r="M64" s="2">
        <v>37.1</v>
      </c>
      <c r="N64" s="2">
        <v>1.95E-2</v>
      </c>
      <c r="O64" s="2">
        <v>52.88</v>
      </c>
      <c r="P64" s="2"/>
      <c r="Q64" s="13">
        <f t="shared" si="1"/>
        <v>737.90344660030155</v>
      </c>
      <c r="R64" s="2"/>
      <c r="S64" s="2"/>
      <c r="T64" s="2"/>
      <c r="U64" s="2"/>
    </row>
    <row r="65" spans="1:21" x14ac:dyDescent="0.25">
      <c r="A65" s="2" t="s">
        <v>1</v>
      </c>
      <c r="B65" s="15">
        <v>44.8</v>
      </c>
      <c r="C65" s="2">
        <v>3.3</v>
      </c>
      <c r="D65" s="2">
        <v>3184</v>
      </c>
      <c r="E65" s="2">
        <v>146.1</v>
      </c>
      <c r="F65" s="2">
        <v>1065</v>
      </c>
      <c r="G65" s="2">
        <v>1304</v>
      </c>
      <c r="H65" s="2">
        <v>19.309999999999999</v>
      </c>
      <c r="I65" s="2">
        <v>19.16</v>
      </c>
      <c r="J65" s="2">
        <v>52</v>
      </c>
      <c r="K65" s="2">
        <v>26.8</v>
      </c>
      <c r="L65" s="2">
        <v>0.38</v>
      </c>
      <c r="M65" s="2">
        <v>28.5</v>
      </c>
      <c r="N65" s="2">
        <v>8.0000000000000004E-4</v>
      </c>
      <c r="O65" s="2">
        <v>42.85</v>
      </c>
      <c r="P65" s="2"/>
      <c r="Q65" s="13">
        <f t="shared" si="1"/>
        <v>715.89045995475635</v>
      </c>
      <c r="R65" s="2"/>
      <c r="S65" s="2"/>
      <c r="T65" s="2"/>
      <c r="U65" s="2"/>
    </row>
    <row r="66" spans="1:21" x14ac:dyDescent="0.25">
      <c r="A66" s="2" t="s">
        <v>2</v>
      </c>
      <c r="B66" s="15">
        <v>1040</v>
      </c>
      <c r="C66" s="2">
        <v>3.2</v>
      </c>
      <c r="D66" s="2">
        <v>3391</v>
      </c>
      <c r="E66" s="2">
        <v>139.6</v>
      </c>
      <c r="F66" s="2">
        <v>1126</v>
      </c>
      <c r="G66" s="2">
        <v>2708</v>
      </c>
      <c r="H66" s="2">
        <v>16.7</v>
      </c>
      <c r="I66" s="2">
        <v>24.7</v>
      </c>
      <c r="J66" s="2">
        <v>54.2</v>
      </c>
      <c r="K66" s="2">
        <v>90.3</v>
      </c>
      <c r="L66" s="2">
        <v>0.39600000000000002</v>
      </c>
      <c r="M66" s="2">
        <v>31.05</v>
      </c>
      <c r="N66" s="2">
        <v>4.3999999999999997E-2</v>
      </c>
      <c r="O66" s="2">
        <v>41.82</v>
      </c>
      <c r="P66" s="2"/>
      <c r="Q66" s="13">
        <f t="shared" si="1"/>
        <v>721.31761182782918</v>
      </c>
      <c r="R66" s="2"/>
      <c r="S66" s="2"/>
      <c r="T66" s="2"/>
      <c r="U66" s="2"/>
    </row>
    <row r="67" spans="1:21" x14ac:dyDescent="0.25">
      <c r="A67" s="2" t="s">
        <v>3</v>
      </c>
      <c r="B67" s="15">
        <v>118</v>
      </c>
      <c r="C67" s="2">
        <v>4.1399999999999997</v>
      </c>
      <c r="D67" s="2">
        <v>1575</v>
      </c>
      <c r="E67" s="2">
        <v>140.30000000000001</v>
      </c>
      <c r="F67" s="2">
        <v>2997</v>
      </c>
      <c r="G67" s="2">
        <v>913</v>
      </c>
      <c r="H67" s="2">
        <v>13.01</v>
      </c>
      <c r="I67" s="2">
        <v>26.8</v>
      </c>
      <c r="J67" s="2">
        <v>101.3</v>
      </c>
      <c r="K67" s="2">
        <v>21.16</v>
      </c>
      <c r="L67" s="2">
        <v>0.104</v>
      </c>
      <c r="M67" s="2">
        <v>45.04</v>
      </c>
      <c r="N67" s="2">
        <v>4.8000000000000001E-4</v>
      </c>
      <c r="O67" s="2">
        <v>63.82</v>
      </c>
      <c r="P67" s="2"/>
      <c r="Q67" s="13">
        <f t="shared" si="1"/>
        <v>827.46965183975135</v>
      </c>
      <c r="R67" s="2"/>
      <c r="S67" s="2"/>
      <c r="T67" s="2"/>
      <c r="U67" s="2"/>
    </row>
    <row r="68" spans="1:21" x14ac:dyDescent="0.25">
      <c r="A68" s="2" t="s">
        <v>4</v>
      </c>
      <c r="B68" s="15">
        <v>40.44</v>
      </c>
      <c r="C68" s="2">
        <v>3.37</v>
      </c>
      <c r="D68" s="2">
        <v>4145</v>
      </c>
      <c r="E68" s="2">
        <v>134.30000000000001</v>
      </c>
      <c r="F68" s="2">
        <v>1193</v>
      </c>
      <c r="G68" s="2">
        <v>2896</v>
      </c>
      <c r="H68" s="2">
        <v>16.25</v>
      </c>
      <c r="I68" s="2">
        <v>20.170000000000002</v>
      </c>
      <c r="J68" s="2">
        <v>56.04</v>
      </c>
      <c r="K68" s="2">
        <v>141</v>
      </c>
      <c r="L68" s="2">
        <v>0.57099999999999995</v>
      </c>
      <c r="M68" s="2">
        <v>32.299999999999997</v>
      </c>
      <c r="N68" s="14" t="s">
        <v>175</v>
      </c>
      <c r="O68" s="2">
        <v>56.16</v>
      </c>
      <c r="P68" s="2"/>
      <c r="Q68" s="13">
        <f t="shared" si="1"/>
        <v>727.0130176175004</v>
      </c>
      <c r="R68" s="2"/>
      <c r="S68" s="2"/>
      <c r="T68" s="2"/>
      <c r="U68" s="2"/>
    </row>
    <row r="69" spans="1:21" x14ac:dyDescent="0.25">
      <c r="A69" s="2" t="s">
        <v>5</v>
      </c>
      <c r="B69" s="15">
        <v>196</v>
      </c>
      <c r="C69" s="2">
        <v>1.49</v>
      </c>
      <c r="D69" s="2">
        <v>2655</v>
      </c>
      <c r="E69" s="2">
        <v>124.3</v>
      </c>
      <c r="F69" s="2">
        <v>612.20000000000005</v>
      </c>
      <c r="G69" s="2">
        <v>1028</v>
      </c>
      <c r="H69" s="2">
        <v>42.1</v>
      </c>
      <c r="I69" s="2">
        <v>23.99</v>
      </c>
      <c r="J69" s="2">
        <v>31.79</v>
      </c>
      <c r="K69" s="2">
        <v>23.63</v>
      </c>
      <c r="L69" s="2">
        <v>0.23799999999999999</v>
      </c>
      <c r="M69" s="2">
        <v>52.6</v>
      </c>
      <c r="N69" s="2">
        <v>3.6299999999999999E-2</v>
      </c>
      <c r="O69" s="2">
        <v>77.47</v>
      </c>
      <c r="P69" s="2"/>
      <c r="Q69" s="13">
        <f t="shared" si="1"/>
        <v>664.99606292848762</v>
      </c>
      <c r="R69" s="2"/>
      <c r="S69" s="2"/>
      <c r="T69" s="2"/>
      <c r="U69" s="2"/>
    </row>
    <row r="70" spans="1:21" x14ac:dyDescent="0.25">
      <c r="A70" s="2" t="s">
        <v>6</v>
      </c>
      <c r="B70" s="15">
        <v>3210</v>
      </c>
      <c r="C70" s="2">
        <v>1.57</v>
      </c>
      <c r="D70" s="2">
        <v>3529</v>
      </c>
      <c r="E70" s="2">
        <v>142.30000000000001</v>
      </c>
      <c r="F70" s="2">
        <v>1214</v>
      </c>
      <c r="G70" s="2">
        <v>2149</v>
      </c>
      <c r="H70" s="2">
        <v>19.41</v>
      </c>
      <c r="I70" s="2">
        <v>20.81</v>
      </c>
      <c r="J70" s="2">
        <v>52.69</v>
      </c>
      <c r="K70" s="2">
        <v>51.82</v>
      </c>
      <c r="L70" s="2">
        <v>0.28199999999999997</v>
      </c>
      <c r="M70" s="2">
        <v>30.4</v>
      </c>
      <c r="N70" s="2">
        <v>0.13300000000000001</v>
      </c>
      <c r="O70" s="2">
        <v>40.200000000000003</v>
      </c>
      <c r="P70" s="2"/>
      <c r="Q70" s="13">
        <f t="shared" si="1"/>
        <v>728.74528981698904</v>
      </c>
      <c r="R70" s="2"/>
      <c r="S70" s="2"/>
      <c r="T70" s="2"/>
      <c r="U70" s="2"/>
    </row>
    <row r="71" spans="1:21" x14ac:dyDescent="0.25">
      <c r="A71" s="2" t="s">
        <v>49</v>
      </c>
      <c r="B71" s="15">
        <v>78</v>
      </c>
      <c r="C71" s="2">
        <v>3.35</v>
      </c>
      <c r="D71" s="2">
        <v>3307</v>
      </c>
      <c r="E71" s="2">
        <v>154.9</v>
      </c>
      <c r="F71" s="2">
        <v>1118</v>
      </c>
      <c r="G71" s="2">
        <v>3247</v>
      </c>
      <c r="H71" s="2">
        <v>20.5</v>
      </c>
      <c r="I71" s="2">
        <v>19.54</v>
      </c>
      <c r="J71" s="2">
        <v>52.46</v>
      </c>
      <c r="K71" s="2">
        <v>113.2</v>
      </c>
      <c r="L71" s="2">
        <v>0.77400000000000002</v>
      </c>
      <c r="M71" s="2">
        <v>39.1</v>
      </c>
      <c r="N71" s="2">
        <v>2.5000000000000001E-3</v>
      </c>
      <c r="O71" s="2">
        <v>55.99</v>
      </c>
      <c r="P71" s="2"/>
      <c r="Q71" s="13">
        <f t="shared" si="1"/>
        <v>720.61951901029011</v>
      </c>
      <c r="R71" s="2"/>
      <c r="S71" s="2"/>
      <c r="T71" s="2"/>
      <c r="U71" s="2"/>
    </row>
    <row r="72" spans="1:21" x14ac:dyDescent="0.25">
      <c r="A72" s="2" t="s">
        <v>7</v>
      </c>
      <c r="B72" s="15">
        <v>1160</v>
      </c>
      <c r="C72" s="2">
        <v>3.95</v>
      </c>
      <c r="D72" s="2">
        <v>1772</v>
      </c>
      <c r="E72" s="2">
        <v>137.69999999999999</v>
      </c>
      <c r="F72" s="2">
        <v>2652</v>
      </c>
      <c r="G72" s="2">
        <v>947</v>
      </c>
      <c r="H72" s="2">
        <v>15.6</v>
      </c>
      <c r="I72" s="2">
        <v>22.96</v>
      </c>
      <c r="J72" s="2">
        <v>92.4</v>
      </c>
      <c r="K72" s="2">
        <v>18.48</v>
      </c>
      <c r="L72" s="2">
        <v>0.33300000000000002</v>
      </c>
      <c r="M72" s="2">
        <v>41.58</v>
      </c>
      <c r="N72" s="2">
        <v>6.9000000000000006E-2</v>
      </c>
      <c r="O72" s="2">
        <v>55.78</v>
      </c>
      <c r="P72" s="2"/>
      <c r="Q72" s="13">
        <f t="shared" si="1"/>
        <v>812.98562085844583</v>
      </c>
      <c r="R72" s="2"/>
      <c r="S72" s="2"/>
      <c r="T72" s="2"/>
      <c r="U72" s="2"/>
    </row>
    <row r="73" spans="1:21" x14ac:dyDescent="0.25">
      <c r="A73" s="2" t="s">
        <v>8</v>
      </c>
      <c r="B73" s="15">
        <v>490</v>
      </c>
      <c r="C73" s="2">
        <v>1.3</v>
      </c>
      <c r="D73" s="2">
        <v>3874</v>
      </c>
      <c r="E73" s="2">
        <v>137</v>
      </c>
      <c r="F73" s="2">
        <v>2278</v>
      </c>
      <c r="G73" s="2">
        <v>1398</v>
      </c>
      <c r="H73" s="2">
        <v>17.850000000000001</v>
      </c>
      <c r="I73" s="2">
        <v>18.13</v>
      </c>
      <c r="J73" s="2">
        <v>85.2</v>
      </c>
      <c r="K73" s="2">
        <v>27.96</v>
      </c>
      <c r="L73" s="2">
        <v>0.25700000000000001</v>
      </c>
      <c r="M73" s="2">
        <v>30.11</v>
      </c>
      <c r="N73" s="2">
        <v>1.3299999999999999E-2</v>
      </c>
      <c r="O73" s="2">
        <v>44.61</v>
      </c>
      <c r="P73" s="2"/>
      <c r="Q73" s="13">
        <f t="shared" si="1"/>
        <v>795.50489597322439</v>
      </c>
      <c r="R73" s="2"/>
      <c r="S73" s="2"/>
      <c r="T73" s="2"/>
      <c r="U73" s="2"/>
    </row>
    <row r="74" spans="1:21" x14ac:dyDescent="0.25">
      <c r="A74" s="2" t="s">
        <v>9</v>
      </c>
      <c r="B74" s="15">
        <v>1390</v>
      </c>
      <c r="C74" s="2">
        <v>1.84</v>
      </c>
      <c r="D74" s="2">
        <v>3291</v>
      </c>
      <c r="E74" s="2">
        <v>125.7</v>
      </c>
      <c r="F74" s="2">
        <v>2142</v>
      </c>
      <c r="G74" s="2">
        <v>1203</v>
      </c>
      <c r="H74" s="2">
        <v>11.58</v>
      </c>
      <c r="I74" s="2">
        <v>50.6</v>
      </c>
      <c r="J74" s="2">
        <v>77.3</v>
      </c>
      <c r="K74" s="2">
        <v>20.97</v>
      </c>
      <c r="L74" s="2">
        <v>0.317</v>
      </c>
      <c r="M74" s="2">
        <v>20.55</v>
      </c>
      <c r="N74" s="2">
        <v>8.0999999999999996E-3</v>
      </c>
      <c r="O74" s="2">
        <v>31.06</v>
      </c>
      <c r="P74" s="2"/>
      <c r="Q74" s="13">
        <f t="shared" si="1"/>
        <v>788.58524657134717</v>
      </c>
      <c r="R74" s="2"/>
      <c r="S74" s="2"/>
      <c r="T74" s="2"/>
      <c r="U74" s="2"/>
    </row>
    <row r="75" spans="1:21" x14ac:dyDescent="0.25">
      <c r="A75" s="2" t="s">
        <v>10</v>
      </c>
      <c r="B75" s="15">
        <v>42</v>
      </c>
      <c r="C75" s="2">
        <v>1.1299999999999999</v>
      </c>
      <c r="D75" s="2">
        <v>3513</v>
      </c>
      <c r="E75" s="2">
        <v>136.6</v>
      </c>
      <c r="F75" s="2">
        <v>769.7</v>
      </c>
      <c r="G75" s="2">
        <v>1880</v>
      </c>
      <c r="H75" s="2">
        <v>19.84</v>
      </c>
      <c r="I75" s="2">
        <v>19.29</v>
      </c>
      <c r="J75" s="2">
        <v>38.770000000000003</v>
      </c>
      <c r="K75" s="2">
        <v>80.650000000000006</v>
      </c>
      <c r="L75" s="2">
        <v>0.307</v>
      </c>
      <c r="M75" s="2">
        <v>28.9</v>
      </c>
      <c r="N75" s="2">
        <v>0.76</v>
      </c>
      <c r="O75" s="2">
        <v>47</v>
      </c>
      <c r="P75" s="2"/>
      <c r="Q75" s="13">
        <f t="shared" si="1"/>
        <v>685.39174003853884</v>
      </c>
      <c r="R75" s="2"/>
      <c r="S75" s="2"/>
      <c r="T75" s="2"/>
      <c r="U75" s="2"/>
    </row>
    <row r="76" spans="1:21" x14ac:dyDescent="0.25">
      <c r="A76" s="2" t="s">
        <v>11</v>
      </c>
      <c r="B76" s="15">
        <v>83.4</v>
      </c>
      <c r="C76" s="2">
        <v>2.66</v>
      </c>
      <c r="D76" s="2">
        <v>3723</v>
      </c>
      <c r="E76" s="2">
        <v>154.4</v>
      </c>
      <c r="F76" s="2">
        <v>826</v>
      </c>
      <c r="G76" s="2">
        <v>1365</v>
      </c>
      <c r="H76" s="2">
        <v>15.9</v>
      </c>
      <c r="I76" s="2">
        <v>24.1</v>
      </c>
      <c r="J76" s="2">
        <v>39.5</v>
      </c>
      <c r="K76" s="2">
        <v>23.54</v>
      </c>
      <c r="L76" s="2">
        <v>0.27100000000000002</v>
      </c>
      <c r="M76" s="2">
        <v>34.76</v>
      </c>
      <c r="N76" s="2">
        <v>6.8000000000000005E-2</v>
      </c>
      <c r="O76" s="2">
        <v>49.03</v>
      </c>
      <c r="P76" s="2"/>
      <c r="Q76" s="13">
        <f t="shared" si="1"/>
        <v>691.86084429012215</v>
      </c>
      <c r="R76" s="2"/>
      <c r="S76" s="2"/>
      <c r="T76" s="2"/>
      <c r="U76" s="2"/>
    </row>
    <row r="77" spans="1:21" x14ac:dyDescent="0.25">
      <c r="A77" s="2" t="s">
        <v>12</v>
      </c>
      <c r="B77" s="15">
        <v>9500</v>
      </c>
      <c r="C77" s="2">
        <v>4.84</v>
      </c>
      <c r="D77" s="2">
        <v>3976</v>
      </c>
      <c r="E77" s="2">
        <v>134.4</v>
      </c>
      <c r="F77" s="2">
        <v>2350</v>
      </c>
      <c r="G77" s="2">
        <v>1123</v>
      </c>
      <c r="H77" s="2">
        <v>16.649999999999999</v>
      </c>
      <c r="I77" s="2">
        <v>24.04</v>
      </c>
      <c r="J77" s="2">
        <v>84.5</v>
      </c>
      <c r="K77" s="2">
        <v>18.010000000000002</v>
      </c>
      <c r="L77" s="2">
        <v>0.45600000000000002</v>
      </c>
      <c r="M77" s="2">
        <v>41.87</v>
      </c>
      <c r="N77" s="2">
        <v>0.106</v>
      </c>
      <c r="O77" s="2">
        <v>60.95</v>
      </c>
      <c r="P77" s="2"/>
      <c r="Q77" s="13">
        <f t="shared" si="1"/>
        <v>799.03721169322171</v>
      </c>
      <c r="R77" s="2"/>
      <c r="S77" s="2"/>
      <c r="T77" s="2"/>
      <c r="U77" s="2"/>
    </row>
    <row r="78" spans="1:21" x14ac:dyDescent="0.25">
      <c r="A78" s="2" t="s">
        <v>13</v>
      </c>
      <c r="B78" s="15">
        <v>1750</v>
      </c>
      <c r="C78" s="2">
        <v>4</v>
      </c>
      <c r="D78" s="2">
        <v>3343</v>
      </c>
      <c r="E78" s="2">
        <v>149.19999999999999</v>
      </c>
      <c r="F78" s="2">
        <v>2304</v>
      </c>
      <c r="G78" s="2">
        <v>2579</v>
      </c>
      <c r="H78" s="2">
        <v>12.86</v>
      </c>
      <c r="I78" s="2">
        <v>18.12</v>
      </c>
      <c r="J78" s="2">
        <v>81.2</v>
      </c>
      <c r="K78" s="2">
        <v>95.3</v>
      </c>
      <c r="L78" s="2">
        <v>0.83899999999999997</v>
      </c>
      <c r="M78" s="2">
        <v>38.270000000000003</v>
      </c>
      <c r="N78" s="2">
        <v>0.40100000000000002</v>
      </c>
      <c r="O78" s="2">
        <v>55.19</v>
      </c>
      <c r="P78" s="2"/>
      <c r="Q78" s="13">
        <f t="shared" si="1"/>
        <v>796.79047007473514</v>
      </c>
      <c r="R78" s="2"/>
      <c r="S78" s="2"/>
      <c r="T78" s="2"/>
      <c r="U78" s="2"/>
    </row>
    <row r="79" spans="1:21" x14ac:dyDescent="0.25">
      <c r="A79" s="2" t="s">
        <v>14</v>
      </c>
      <c r="B79" s="15">
        <v>86</v>
      </c>
      <c r="C79" s="2">
        <v>2.4300000000000002</v>
      </c>
      <c r="D79" s="2">
        <v>3526</v>
      </c>
      <c r="E79" s="2">
        <v>141.1</v>
      </c>
      <c r="F79" s="2">
        <v>864</v>
      </c>
      <c r="G79" s="2">
        <v>1814</v>
      </c>
      <c r="H79" s="2">
        <v>15.72</v>
      </c>
      <c r="I79" s="2">
        <v>19.559999999999999</v>
      </c>
      <c r="J79" s="2">
        <v>42.8</v>
      </c>
      <c r="K79" s="2">
        <v>27</v>
      </c>
      <c r="L79" s="2">
        <v>0.52</v>
      </c>
      <c r="M79" s="2">
        <v>42.68</v>
      </c>
      <c r="N79" s="2">
        <v>2.69E-2</v>
      </c>
      <c r="O79" s="2">
        <v>57.25</v>
      </c>
      <c r="P79" s="2"/>
      <c r="Q79" s="13">
        <f t="shared" si="1"/>
        <v>696.02829227030691</v>
      </c>
      <c r="R79" s="2"/>
      <c r="S79" s="2"/>
      <c r="T79" s="2"/>
      <c r="U79" s="2"/>
    </row>
    <row r="80" spans="1:21" x14ac:dyDescent="0.25">
      <c r="A80" s="2" t="s">
        <v>15</v>
      </c>
      <c r="B80" s="15">
        <v>414</v>
      </c>
      <c r="C80" s="2">
        <v>2.93</v>
      </c>
      <c r="D80" s="2">
        <v>3090</v>
      </c>
      <c r="E80" s="2">
        <v>150</v>
      </c>
      <c r="F80" s="2">
        <v>1100</v>
      </c>
      <c r="G80" s="2">
        <v>1228</v>
      </c>
      <c r="H80" s="2">
        <v>17.39</v>
      </c>
      <c r="I80" s="2">
        <v>19.7</v>
      </c>
      <c r="J80" s="2">
        <v>51</v>
      </c>
      <c r="K80" s="2">
        <v>14.43</v>
      </c>
      <c r="L80" s="2">
        <v>0.7</v>
      </c>
      <c r="M80" s="2">
        <v>55.2</v>
      </c>
      <c r="N80" s="2">
        <v>4.4999999999999998E-2</v>
      </c>
      <c r="O80" s="2">
        <v>76.8</v>
      </c>
      <c r="P80" s="2"/>
      <c r="Q80" s="13">
        <f t="shared" si="1"/>
        <v>719.03401944697873</v>
      </c>
      <c r="R80" s="2"/>
      <c r="S80" s="2"/>
      <c r="T80" s="2"/>
      <c r="U80" s="2"/>
    </row>
    <row r="81" spans="1:21" x14ac:dyDescent="0.25">
      <c r="A81" s="2" t="s">
        <v>16</v>
      </c>
      <c r="B81" s="15">
        <v>397</v>
      </c>
      <c r="C81" s="2">
        <v>1.46</v>
      </c>
      <c r="D81" s="2">
        <v>2650</v>
      </c>
      <c r="E81" s="2">
        <v>105.4</v>
      </c>
      <c r="F81" s="2">
        <v>1060.5999999999999</v>
      </c>
      <c r="G81" s="2">
        <v>2114</v>
      </c>
      <c r="H81" s="2">
        <v>34.4</v>
      </c>
      <c r="I81" s="2">
        <v>20.61</v>
      </c>
      <c r="J81" s="2">
        <v>44.85</v>
      </c>
      <c r="K81" s="2">
        <v>103.9</v>
      </c>
      <c r="L81" s="2">
        <v>0.36499999999999999</v>
      </c>
      <c r="M81" s="2">
        <v>35.770000000000003</v>
      </c>
      <c r="N81" s="2">
        <v>6.6000000000000003E-2</v>
      </c>
      <c r="O81" s="2">
        <v>50.81</v>
      </c>
      <c r="P81" s="2"/>
      <c r="Q81" s="13">
        <f t="shared" si="1"/>
        <v>715.48941697753605</v>
      </c>
      <c r="R81" s="2"/>
      <c r="S81" s="2"/>
      <c r="T81" s="2"/>
      <c r="U81" s="2"/>
    </row>
    <row r="82" spans="1:21" x14ac:dyDescent="0.25">
      <c r="A82" s="2" t="s">
        <v>50</v>
      </c>
      <c r="B82" s="15">
        <v>29.4</v>
      </c>
      <c r="C82" s="2">
        <v>3.39</v>
      </c>
      <c r="D82" s="2">
        <v>3180</v>
      </c>
      <c r="E82" s="2">
        <v>126.2</v>
      </c>
      <c r="F82" s="2">
        <v>2509</v>
      </c>
      <c r="G82" s="2">
        <v>1862</v>
      </c>
      <c r="H82" s="2">
        <v>35.26</v>
      </c>
      <c r="I82" s="2">
        <v>21.16</v>
      </c>
      <c r="J82" s="2">
        <v>90.3</v>
      </c>
      <c r="K82" s="2">
        <v>180.8</v>
      </c>
      <c r="L82" s="2">
        <v>0.28599999999999998</v>
      </c>
      <c r="M82" s="2">
        <v>36.24</v>
      </c>
      <c r="N82" s="14" t="s">
        <v>175</v>
      </c>
      <c r="O82" s="2">
        <v>53.45</v>
      </c>
      <c r="P82" s="2"/>
      <c r="Q82" s="13">
        <f t="shared" si="1"/>
        <v>806.54574598557224</v>
      </c>
      <c r="R82" s="2"/>
      <c r="S82" s="2"/>
      <c r="T82" s="2"/>
      <c r="U82" s="2"/>
    </row>
    <row r="83" spans="1:21" x14ac:dyDescent="0.25">
      <c r="A83" s="2" t="s">
        <v>51</v>
      </c>
      <c r="B83" s="15">
        <v>81</v>
      </c>
      <c r="C83" s="2">
        <v>2.67</v>
      </c>
      <c r="D83" s="2">
        <v>3257</v>
      </c>
      <c r="E83" s="2">
        <v>124.7</v>
      </c>
      <c r="F83" s="2">
        <v>2745</v>
      </c>
      <c r="G83" s="2">
        <v>1186</v>
      </c>
      <c r="H83" s="2">
        <v>41.5</v>
      </c>
      <c r="I83" s="2">
        <v>18.95</v>
      </c>
      <c r="J83" s="2">
        <v>95.1</v>
      </c>
      <c r="K83" s="2">
        <v>30.2</v>
      </c>
      <c r="L83" s="2">
        <v>0.29799999999999999</v>
      </c>
      <c r="M83" s="2">
        <v>45.82</v>
      </c>
      <c r="N83" s="2">
        <v>0.115</v>
      </c>
      <c r="O83" s="2">
        <v>68.61</v>
      </c>
      <c r="P83" s="2"/>
      <c r="Q83" s="13">
        <f t="shared" si="1"/>
        <v>817.02890778411438</v>
      </c>
      <c r="R83" s="2"/>
      <c r="S83" s="2"/>
      <c r="T83" s="2"/>
      <c r="U83" s="2"/>
    </row>
    <row r="84" spans="1:21" x14ac:dyDescent="0.25">
      <c r="A84" s="2"/>
      <c r="B84" s="1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5">
      <c r="A85" s="8" t="s">
        <v>179</v>
      </c>
      <c r="B85" s="1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5">
      <c r="A86" s="2" t="s">
        <v>52</v>
      </c>
      <c r="B86" s="15">
        <v>40.98</v>
      </c>
      <c r="C86" s="2">
        <v>3.03</v>
      </c>
      <c r="D86" s="2">
        <v>1846</v>
      </c>
      <c r="E86" s="2">
        <v>884.1</v>
      </c>
      <c r="F86" s="2">
        <v>1040</v>
      </c>
      <c r="G86" s="2">
        <v>2648</v>
      </c>
      <c r="H86" s="2">
        <v>20.72</v>
      </c>
      <c r="I86" s="2">
        <v>28.08</v>
      </c>
      <c r="J86" s="2">
        <v>56.3</v>
      </c>
      <c r="K86" s="2">
        <v>87.47</v>
      </c>
      <c r="L86" s="2">
        <v>29.96</v>
      </c>
      <c r="M86" s="2">
        <v>18.46</v>
      </c>
      <c r="N86" s="10">
        <v>0</v>
      </c>
      <c r="O86" s="2">
        <v>29.89</v>
      </c>
      <c r="P86" s="2"/>
      <c r="Q86" s="13">
        <f t="shared" ref="Q86:Q150" si="2">((83.9+0.41*$S$11)/(0.1428-0.0083144*LN(F86)))-273</f>
        <v>713.59381504076271</v>
      </c>
      <c r="R86" s="2"/>
      <c r="S86" s="2"/>
      <c r="T86" s="2"/>
      <c r="U86" s="2"/>
    </row>
    <row r="87" spans="1:21" x14ac:dyDescent="0.25">
      <c r="A87" s="2" t="s">
        <v>20</v>
      </c>
      <c r="B87" s="15">
        <v>26.48</v>
      </c>
      <c r="C87" s="2">
        <v>6.31</v>
      </c>
      <c r="D87" s="2">
        <v>2065</v>
      </c>
      <c r="E87" s="2">
        <v>1177.8</v>
      </c>
      <c r="F87" s="2">
        <v>2033</v>
      </c>
      <c r="G87" s="2">
        <v>2599</v>
      </c>
      <c r="H87" s="2">
        <v>18.579999999999998</v>
      </c>
      <c r="I87" s="2">
        <v>56.7</v>
      </c>
      <c r="J87" s="2">
        <v>90.32</v>
      </c>
      <c r="K87" s="2">
        <v>93.78</v>
      </c>
      <c r="L87" s="2">
        <v>18.670000000000002</v>
      </c>
      <c r="M87" s="2">
        <v>13.98</v>
      </c>
      <c r="N87" s="2">
        <v>2.5999999999999999E-3</v>
      </c>
      <c r="O87" s="2">
        <v>22.21</v>
      </c>
      <c r="P87" s="2"/>
      <c r="Q87" s="13">
        <f t="shared" si="2"/>
        <v>782.78431489408717</v>
      </c>
      <c r="R87" s="2"/>
      <c r="S87" s="2"/>
      <c r="T87" s="2"/>
      <c r="U87" s="2"/>
    </row>
    <row r="88" spans="1:21" x14ac:dyDescent="0.25">
      <c r="A88" s="2" t="s">
        <v>21</v>
      </c>
      <c r="B88" s="15">
        <v>36.299999999999997</v>
      </c>
      <c r="C88" s="2">
        <v>4.9800000000000004</v>
      </c>
      <c r="D88" s="2">
        <v>1762.3</v>
      </c>
      <c r="E88" s="2">
        <v>1161.2</v>
      </c>
      <c r="F88" s="2">
        <v>1075.8</v>
      </c>
      <c r="G88" s="2">
        <v>2290</v>
      </c>
      <c r="H88" s="2">
        <v>18.489999999999998</v>
      </c>
      <c r="I88" s="2">
        <v>61.7</v>
      </c>
      <c r="J88" s="2">
        <v>56.79</v>
      </c>
      <c r="K88" s="2">
        <v>70.650000000000006</v>
      </c>
      <c r="L88" s="2">
        <v>22.42</v>
      </c>
      <c r="M88" s="2">
        <v>12.88</v>
      </c>
      <c r="N88" s="10">
        <v>0</v>
      </c>
      <c r="O88" s="2">
        <v>20.38</v>
      </c>
      <c r="P88" s="2"/>
      <c r="Q88" s="13">
        <f t="shared" si="2"/>
        <v>716.86922015288724</v>
      </c>
      <c r="R88" s="2"/>
      <c r="S88" s="2"/>
      <c r="T88" s="2"/>
      <c r="U88" s="2"/>
    </row>
    <row r="89" spans="1:21" x14ac:dyDescent="0.25">
      <c r="A89" s="2" t="s">
        <v>22</v>
      </c>
      <c r="B89" s="15">
        <v>45.6</v>
      </c>
      <c r="C89" s="2">
        <v>3.53</v>
      </c>
      <c r="D89" s="2">
        <v>2771</v>
      </c>
      <c r="E89" s="2">
        <v>1456</v>
      </c>
      <c r="F89" s="2">
        <v>2008</v>
      </c>
      <c r="G89" s="2">
        <v>2324</v>
      </c>
      <c r="H89" s="2">
        <v>18.28</v>
      </c>
      <c r="I89" s="2">
        <v>75.2</v>
      </c>
      <c r="J89" s="2">
        <v>84.31</v>
      </c>
      <c r="K89" s="2">
        <v>70.92</v>
      </c>
      <c r="L89" s="2">
        <v>30.69</v>
      </c>
      <c r="M89" s="2">
        <v>17.57</v>
      </c>
      <c r="N89" s="2">
        <v>2.9700000000000001E-2</v>
      </c>
      <c r="O89" s="2">
        <v>24.69</v>
      </c>
      <c r="P89" s="2"/>
      <c r="Q89" s="13">
        <f t="shared" si="2"/>
        <v>781.41927862225634</v>
      </c>
      <c r="R89" s="2"/>
      <c r="S89" s="2"/>
      <c r="T89" s="2"/>
      <c r="U89" s="2"/>
    </row>
    <row r="90" spans="1:21" x14ac:dyDescent="0.25">
      <c r="A90" s="2" t="s">
        <v>23</v>
      </c>
      <c r="B90" s="15">
        <v>24</v>
      </c>
      <c r="C90" s="2">
        <v>5.75</v>
      </c>
      <c r="D90" s="2">
        <v>3734</v>
      </c>
      <c r="E90" s="2">
        <v>1486</v>
      </c>
      <c r="F90" s="2">
        <v>3133</v>
      </c>
      <c r="G90" s="2">
        <v>1999</v>
      </c>
      <c r="H90" s="2">
        <v>15.61</v>
      </c>
      <c r="I90" s="2">
        <v>35.869999999999997</v>
      </c>
      <c r="J90" s="2">
        <v>114.6</v>
      </c>
      <c r="K90" s="2">
        <v>62.53</v>
      </c>
      <c r="L90" s="2">
        <v>42.37</v>
      </c>
      <c r="M90" s="2">
        <v>30.46</v>
      </c>
      <c r="N90" s="2">
        <v>1.7700000000000001E-3</v>
      </c>
      <c r="O90" s="2">
        <v>43.08</v>
      </c>
      <c r="P90" s="2"/>
      <c r="Q90" s="13">
        <f t="shared" si="2"/>
        <v>832.82159869788484</v>
      </c>
      <c r="R90" s="2"/>
      <c r="S90" s="2"/>
      <c r="T90" s="2"/>
      <c r="U90" s="2"/>
    </row>
    <row r="91" spans="1:21" x14ac:dyDescent="0.25">
      <c r="A91" s="2" t="s">
        <v>24</v>
      </c>
      <c r="B91" s="15">
        <v>26.2</v>
      </c>
      <c r="C91" s="2">
        <v>4.33</v>
      </c>
      <c r="D91" s="2">
        <v>3455</v>
      </c>
      <c r="E91" s="2">
        <v>1542</v>
      </c>
      <c r="F91" s="2">
        <v>2514</v>
      </c>
      <c r="G91" s="2">
        <v>1992</v>
      </c>
      <c r="H91" s="2">
        <v>16.04</v>
      </c>
      <c r="I91" s="2">
        <v>55.6</v>
      </c>
      <c r="J91" s="2">
        <v>96</v>
      </c>
      <c r="K91" s="2">
        <v>80.48</v>
      </c>
      <c r="L91" s="2">
        <v>11.56</v>
      </c>
      <c r="M91" s="2">
        <v>17.78</v>
      </c>
      <c r="N91" s="2">
        <v>1.9E-3</v>
      </c>
      <c r="O91" s="2">
        <v>25.16</v>
      </c>
      <c r="P91" s="2"/>
      <c r="Q91" s="13">
        <f t="shared" si="2"/>
        <v>806.7757209324036</v>
      </c>
      <c r="R91" s="2"/>
      <c r="S91" s="2"/>
      <c r="T91" s="2"/>
      <c r="U91" s="2"/>
    </row>
    <row r="92" spans="1:21" x14ac:dyDescent="0.25">
      <c r="A92" s="2" t="s">
        <v>53</v>
      </c>
      <c r="B92" s="15">
        <v>24</v>
      </c>
      <c r="C92" s="2">
        <v>3.33</v>
      </c>
      <c r="D92" s="2">
        <v>2887</v>
      </c>
      <c r="E92" s="2">
        <v>1811</v>
      </c>
      <c r="F92" s="2">
        <v>1942</v>
      </c>
      <c r="G92" s="2">
        <v>3273</v>
      </c>
      <c r="H92" s="2">
        <v>19.73</v>
      </c>
      <c r="I92" s="2">
        <v>65.900000000000006</v>
      </c>
      <c r="J92" s="2">
        <v>83.72</v>
      </c>
      <c r="K92" s="2">
        <v>101.09</v>
      </c>
      <c r="L92" s="2">
        <v>71.2</v>
      </c>
      <c r="M92" s="2">
        <v>11.93</v>
      </c>
      <c r="N92" s="2">
        <v>1.1900000000000001E-3</v>
      </c>
      <c r="O92" s="2">
        <v>16.43</v>
      </c>
      <c r="P92" s="2"/>
      <c r="Q92" s="13">
        <f t="shared" si="2"/>
        <v>777.74984629106439</v>
      </c>
      <c r="R92" s="2"/>
      <c r="S92" s="2"/>
      <c r="T92" s="2"/>
      <c r="U92" s="2"/>
    </row>
    <row r="93" spans="1:21" x14ac:dyDescent="0.25">
      <c r="A93" s="2" t="s">
        <v>25</v>
      </c>
      <c r="B93" s="15">
        <v>34.799999999999997</v>
      </c>
      <c r="C93" s="2">
        <v>6.56</v>
      </c>
      <c r="D93" s="2">
        <v>2758</v>
      </c>
      <c r="E93" s="2">
        <v>1162</v>
      </c>
      <c r="F93" s="2">
        <v>995.1</v>
      </c>
      <c r="G93" s="2">
        <v>3093</v>
      </c>
      <c r="H93" s="2">
        <v>19.2</v>
      </c>
      <c r="I93" s="2">
        <v>62.2</v>
      </c>
      <c r="J93" s="2">
        <v>51.94</v>
      </c>
      <c r="K93" s="2">
        <v>123.23</v>
      </c>
      <c r="L93" s="2">
        <v>21.03</v>
      </c>
      <c r="M93" s="2">
        <v>12.68</v>
      </c>
      <c r="N93" s="14" t="s">
        <v>175</v>
      </c>
      <c r="O93" s="2">
        <v>20.010000000000002</v>
      </c>
      <c r="P93" s="2"/>
      <c r="Q93" s="13">
        <f t="shared" si="2"/>
        <v>709.35507386561301</v>
      </c>
      <c r="R93" s="2"/>
      <c r="S93" s="2"/>
      <c r="T93" s="2"/>
      <c r="U93" s="2"/>
    </row>
    <row r="94" spans="1:21" x14ac:dyDescent="0.25">
      <c r="A94" s="2" t="s">
        <v>26</v>
      </c>
      <c r="B94" s="15">
        <v>58.1</v>
      </c>
      <c r="C94" s="2">
        <v>7.84</v>
      </c>
      <c r="D94" s="2">
        <v>2821</v>
      </c>
      <c r="E94" s="2">
        <v>1119.8</v>
      </c>
      <c r="F94" s="2">
        <v>3110</v>
      </c>
      <c r="G94" s="2">
        <v>2478</v>
      </c>
      <c r="H94" s="2">
        <v>17.02</v>
      </c>
      <c r="I94" s="2">
        <v>76.8</v>
      </c>
      <c r="J94" s="2">
        <v>118.6</v>
      </c>
      <c r="K94" s="2">
        <v>68.37</v>
      </c>
      <c r="L94" s="2">
        <v>65.180000000000007</v>
      </c>
      <c r="M94" s="2">
        <v>27.4</v>
      </c>
      <c r="N94" s="14" t="s">
        <v>175</v>
      </c>
      <c r="O94" s="2">
        <v>39.090000000000003</v>
      </c>
      <c r="P94" s="2"/>
      <c r="Q94" s="13">
        <f t="shared" si="2"/>
        <v>831.92941349091666</v>
      </c>
      <c r="R94" s="2"/>
      <c r="S94" s="2"/>
      <c r="T94" s="2"/>
      <c r="U94" s="2"/>
    </row>
    <row r="95" spans="1:21" x14ac:dyDescent="0.25">
      <c r="A95" s="2" t="s">
        <v>27</v>
      </c>
      <c r="B95" s="15">
        <v>30.4</v>
      </c>
      <c r="C95" s="2">
        <v>4.41</v>
      </c>
      <c r="D95" s="2">
        <v>2333</v>
      </c>
      <c r="E95" s="2">
        <v>1388</v>
      </c>
      <c r="F95" s="2">
        <v>867.6</v>
      </c>
      <c r="G95" s="2">
        <v>2439</v>
      </c>
      <c r="H95" s="2">
        <v>19.239999999999998</v>
      </c>
      <c r="I95" s="2">
        <v>61.2</v>
      </c>
      <c r="J95" s="2">
        <v>47.57</v>
      </c>
      <c r="K95" s="2">
        <v>81.5</v>
      </c>
      <c r="L95" s="2">
        <v>31.34</v>
      </c>
      <c r="M95" s="2">
        <v>12.62</v>
      </c>
      <c r="N95" s="2">
        <v>4.8999999999999998E-4</v>
      </c>
      <c r="O95" s="2">
        <v>19.29</v>
      </c>
      <c r="P95" s="2"/>
      <c r="Q95" s="13">
        <f t="shared" si="2"/>
        <v>696.41537238208696</v>
      </c>
      <c r="R95" s="2"/>
      <c r="S95" s="2"/>
      <c r="T95" s="2"/>
      <c r="U95" s="2"/>
    </row>
    <row r="96" spans="1:21" x14ac:dyDescent="0.25">
      <c r="A96" s="2" t="s">
        <v>54</v>
      </c>
      <c r="B96" s="15">
        <v>93</v>
      </c>
      <c r="C96" s="2">
        <v>8.85</v>
      </c>
      <c r="D96" s="2">
        <v>2517</v>
      </c>
      <c r="E96" s="2">
        <v>1227</v>
      </c>
      <c r="F96" s="2">
        <v>1991</v>
      </c>
      <c r="G96" s="2">
        <v>3230</v>
      </c>
      <c r="H96" s="2">
        <v>22.83</v>
      </c>
      <c r="I96" s="2">
        <v>65.3</v>
      </c>
      <c r="J96" s="2">
        <v>89.27</v>
      </c>
      <c r="K96" s="2">
        <v>91.73</v>
      </c>
      <c r="L96" s="2">
        <v>92.34</v>
      </c>
      <c r="M96" s="2">
        <v>14.85</v>
      </c>
      <c r="N96" s="2">
        <v>3.2199999999999999E-2</v>
      </c>
      <c r="O96" s="2">
        <v>22.72</v>
      </c>
      <c r="P96" s="2"/>
      <c r="Q96" s="13">
        <f t="shared" si="2"/>
        <v>780.48335566817514</v>
      </c>
      <c r="R96" s="2"/>
      <c r="S96" s="2"/>
      <c r="T96" s="2"/>
      <c r="U96" s="2"/>
    </row>
    <row r="97" spans="1:21" x14ac:dyDescent="0.25">
      <c r="A97" s="2" t="s">
        <v>28</v>
      </c>
      <c r="B97" s="15">
        <v>38.4</v>
      </c>
      <c r="C97" s="2">
        <v>4.37</v>
      </c>
      <c r="D97" s="2">
        <v>2974</v>
      </c>
      <c r="E97" s="2">
        <v>1198</v>
      </c>
      <c r="F97" s="2">
        <v>1168</v>
      </c>
      <c r="G97" s="2">
        <v>2068</v>
      </c>
      <c r="H97" s="2">
        <v>16.170000000000002</v>
      </c>
      <c r="I97" s="2">
        <v>58.2</v>
      </c>
      <c r="J97" s="2">
        <v>60.23</v>
      </c>
      <c r="K97" s="2">
        <v>76.84</v>
      </c>
      <c r="L97" s="2">
        <v>15.83</v>
      </c>
      <c r="M97" s="2">
        <v>17.2</v>
      </c>
      <c r="N97" s="2">
        <v>5.1000000000000004E-4</v>
      </c>
      <c r="O97" s="2">
        <v>25.35</v>
      </c>
      <c r="P97" s="2"/>
      <c r="Q97" s="13">
        <f t="shared" si="2"/>
        <v>724.91861592331486</v>
      </c>
      <c r="R97" s="2"/>
      <c r="S97" s="2"/>
      <c r="T97" s="2"/>
      <c r="U97" s="2"/>
    </row>
    <row r="98" spans="1:21" x14ac:dyDescent="0.25">
      <c r="A98" s="2" t="s">
        <v>29</v>
      </c>
      <c r="B98" s="15">
        <v>448</v>
      </c>
      <c r="C98" s="2">
        <v>6.21</v>
      </c>
      <c r="D98" s="2">
        <v>2524</v>
      </c>
      <c r="E98" s="2">
        <v>811</v>
      </c>
      <c r="F98" s="2">
        <v>2120</v>
      </c>
      <c r="G98" s="2">
        <v>2031</v>
      </c>
      <c r="H98" s="2">
        <v>17.14</v>
      </c>
      <c r="I98" s="2">
        <v>61.1</v>
      </c>
      <c r="J98" s="2">
        <v>93.11</v>
      </c>
      <c r="K98" s="2">
        <v>93.26</v>
      </c>
      <c r="L98" s="2">
        <v>13.79</v>
      </c>
      <c r="M98" s="2">
        <v>16.59</v>
      </c>
      <c r="N98" s="2">
        <v>0.14599999999999999</v>
      </c>
      <c r="O98" s="2">
        <v>22.8</v>
      </c>
      <c r="P98" s="2"/>
      <c r="Q98" s="13">
        <f t="shared" si="2"/>
        <v>787.43351741225251</v>
      </c>
      <c r="R98" s="2"/>
      <c r="S98" s="2"/>
      <c r="T98" s="2"/>
      <c r="U98" s="2"/>
    </row>
    <row r="99" spans="1:21" x14ac:dyDescent="0.25">
      <c r="A99" s="2" t="s">
        <v>55</v>
      </c>
      <c r="B99" s="15">
        <v>24.6</v>
      </c>
      <c r="C99" s="2">
        <v>1.56</v>
      </c>
      <c r="D99" s="2">
        <v>2956</v>
      </c>
      <c r="E99" s="2">
        <v>1336</v>
      </c>
      <c r="F99" s="2">
        <v>883.1</v>
      </c>
      <c r="G99" s="2">
        <v>1945</v>
      </c>
      <c r="H99" s="2">
        <v>15.9</v>
      </c>
      <c r="I99" s="2">
        <v>52.7</v>
      </c>
      <c r="J99" s="2">
        <v>46.94</v>
      </c>
      <c r="K99" s="2">
        <v>67.239999999999995</v>
      </c>
      <c r="L99" s="2">
        <v>15.51</v>
      </c>
      <c r="M99" s="2">
        <v>15.23</v>
      </c>
      <c r="N99" s="14" t="s">
        <v>175</v>
      </c>
      <c r="O99" s="2">
        <v>26.19</v>
      </c>
      <c r="P99" s="2"/>
      <c r="Q99" s="13">
        <f t="shared" si="2"/>
        <v>698.067294214198</v>
      </c>
      <c r="R99" s="2"/>
      <c r="S99" s="2"/>
      <c r="T99" s="2"/>
      <c r="U99" s="2"/>
    </row>
    <row r="100" spans="1:21" x14ac:dyDescent="0.25">
      <c r="A100" s="2" t="s">
        <v>31</v>
      </c>
      <c r="B100" s="15">
        <v>727</v>
      </c>
      <c r="C100" s="2">
        <v>5.51</v>
      </c>
      <c r="D100" s="2">
        <v>2374</v>
      </c>
      <c r="E100" s="2">
        <v>1378</v>
      </c>
      <c r="F100" s="2">
        <v>1989</v>
      </c>
      <c r="G100" s="2">
        <v>2673</v>
      </c>
      <c r="H100" s="2">
        <v>18.350000000000001</v>
      </c>
      <c r="I100" s="2">
        <v>62.9</v>
      </c>
      <c r="J100" s="2">
        <v>87.51</v>
      </c>
      <c r="K100" s="2">
        <v>94.02</v>
      </c>
      <c r="L100" s="2">
        <v>27.1</v>
      </c>
      <c r="M100" s="2">
        <v>14.24</v>
      </c>
      <c r="N100" s="2">
        <v>8.6999999999999994E-2</v>
      </c>
      <c r="O100" s="2">
        <v>20.66</v>
      </c>
      <c r="P100" s="2"/>
      <c r="Q100" s="13">
        <f t="shared" si="2"/>
        <v>780.37283189554796</v>
      </c>
      <c r="R100" s="2"/>
      <c r="S100" s="2"/>
      <c r="T100" s="2"/>
      <c r="U100" s="2"/>
    </row>
    <row r="101" spans="1:21" x14ac:dyDescent="0.25">
      <c r="A101" s="2" t="s">
        <v>32</v>
      </c>
      <c r="B101" s="15">
        <v>22.8</v>
      </c>
      <c r="C101" s="2">
        <v>6.14</v>
      </c>
      <c r="D101" s="2">
        <v>2522</v>
      </c>
      <c r="E101" s="2">
        <v>1003.8</v>
      </c>
      <c r="F101" s="2">
        <v>1146</v>
      </c>
      <c r="G101" s="2">
        <v>2333</v>
      </c>
      <c r="H101" s="2">
        <v>17.54</v>
      </c>
      <c r="I101" s="2">
        <v>57.6</v>
      </c>
      <c r="J101" s="2">
        <v>62.2</v>
      </c>
      <c r="K101" s="2">
        <v>88.91</v>
      </c>
      <c r="L101" s="2">
        <v>24.67</v>
      </c>
      <c r="M101" s="2">
        <v>13.53</v>
      </c>
      <c r="N101" s="2">
        <v>2.9999999999999997E-4</v>
      </c>
      <c r="O101" s="2">
        <v>20.73</v>
      </c>
      <c r="P101" s="2"/>
      <c r="Q101" s="13">
        <f t="shared" si="2"/>
        <v>723.04558175991167</v>
      </c>
      <c r="R101" s="2"/>
      <c r="S101" s="2"/>
      <c r="T101" s="2"/>
      <c r="U101" s="2"/>
    </row>
    <row r="102" spans="1:21" x14ac:dyDescent="0.25">
      <c r="A102" s="2" t="s">
        <v>56</v>
      </c>
      <c r="B102" s="15">
        <v>490.9</v>
      </c>
      <c r="C102" s="2">
        <v>8.16</v>
      </c>
      <c r="D102" s="2">
        <v>2530</v>
      </c>
      <c r="E102" s="2">
        <v>1169</v>
      </c>
      <c r="F102" s="2">
        <v>2046</v>
      </c>
      <c r="G102" s="2">
        <v>10294</v>
      </c>
      <c r="H102" s="2">
        <v>20.81</v>
      </c>
      <c r="I102" s="2">
        <v>64.900000000000006</v>
      </c>
      <c r="J102" s="2">
        <v>87.4</v>
      </c>
      <c r="K102" s="2">
        <v>489</v>
      </c>
      <c r="L102" s="2">
        <v>365.7</v>
      </c>
      <c r="M102" s="2">
        <v>5.9</v>
      </c>
      <c r="N102" s="2">
        <v>2.7999999999999998E-4</v>
      </c>
      <c r="O102" s="2">
        <v>8.3079999999999998</v>
      </c>
      <c r="P102" s="2"/>
      <c r="Q102" s="13">
        <f t="shared" si="2"/>
        <v>783.48889472743554</v>
      </c>
      <c r="R102" s="2"/>
      <c r="S102" s="2"/>
      <c r="T102" s="2"/>
      <c r="U102" s="2"/>
    </row>
    <row r="103" spans="1:21" x14ac:dyDescent="0.25">
      <c r="A103" s="2" t="s">
        <v>57</v>
      </c>
      <c r="B103" s="15">
        <v>28.35</v>
      </c>
      <c r="C103" s="2">
        <v>5.44</v>
      </c>
      <c r="D103" s="2">
        <v>3356</v>
      </c>
      <c r="E103" s="2">
        <v>1459</v>
      </c>
      <c r="F103" s="2">
        <v>1156.9000000000001</v>
      </c>
      <c r="G103" s="2">
        <v>2797</v>
      </c>
      <c r="H103" s="2">
        <v>22.23</v>
      </c>
      <c r="I103" s="2">
        <v>74.599999999999994</v>
      </c>
      <c r="J103" s="2">
        <v>61.48</v>
      </c>
      <c r="K103" s="2">
        <v>81.11</v>
      </c>
      <c r="L103" s="2">
        <v>115.1</v>
      </c>
      <c r="M103" s="2">
        <v>13.59</v>
      </c>
      <c r="N103" s="14" t="s">
        <v>175</v>
      </c>
      <c r="O103" s="2">
        <v>22.26</v>
      </c>
      <c r="P103" s="2"/>
      <c r="Q103" s="13">
        <f t="shared" si="2"/>
        <v>723.97715720284543</v>
      </c>
      <c r="R103" s="2"/>
      <c r="S103" s="2"/>
      <c r="T103" s="2"/>
      <c r="U103" s="2"/>
    </row>
    <row r="104" spans="1:21" x14ac:dyDescent="0.25">
      <c r="A104" s="2" t="s">
        <v>58</v>
      </c>
      <c r="B104" s="15">
        <v>44.7</v>
      </c>
      <c r="C104" s="2">
        <v>4.95</v>
      </c>
      <c r="D104" s="2">
        <v>2931</v>
      </c>
      <c r="E104" s="2">
        <v>1169</v>
      </c>
      <c r="F104" s="2">
        <v>887.6</v>
      </c>
      <c r="G104" s="2">
        <v>2696</v>
      </c>
      <c r="H104" s="2">
        <v>18.13</v>
      </c>
      <c r="I104" s="2">
        <v>62</v>
      </c>
      <c r="J104" s="2">
        <v>49.86</v>
      </c>
      <c r="K104" s="2">
        <v>72.88</v>
      </c>
      <c r="L104" s="2">
        <v>92.5</v>
      </c>
      <c r="M104" s="2">
        <v>16.170000000000002</v>
      </c>
      <c r="N104" s="14" t="s">
        <v>175</v>
      </c>
      <c r="O104" s="2">
        <v>24.07</v>
      </c>
      <c r="P104" s="2"/>
      <c r="Q104" s="13">
        <f t="shared" si="2"/>
        <v>698.54249652050817</v>
      </c>
      <c r="R104" s="2"/>
      <c r="S104" s="2"/>
      <c r="T104" s="2"/>
      <c r="U104" s="2"/>
    </row>
    <row r="105" spans="1:21" x14ac:dyDescent="0.25">
      <c r="A105" s="2" t="s">
        <v>33</v>
      </c>
      <c r="B105" s="15">
        <v>26.2</v>
      </c>
      <c r="C105" s="2">
        <v>4.1399999999999997</v>
      </c>
      <c r="D105" s="2">
        <v>2147</v>
      </c>
      <c r="E105" s="2">
        <v>1306</v>
      </c>
      <c r="F105" s="2">
        <v>2093</v>
      </c>
      <c r="G105" s="2">
        <v>2814</v>
      </c>
      <c r="H105" s="2">
        <v>21.75</v>
      </c>
      <c r="I105" s="2">
        <v>60.5</v>
      </c>
      <c r="J105" s="2">
        <v>88.93</v>
      </c>
      <c r="K105" s="2">
        <v>104.94</v>
      </c>
      <c r="L105" s="2">
        <v>24.05</v>
      </c>
      <c r="M105" s="2">
        <v>13.45</v>
      </c>
      <c r="N105" s="14" t="s">
        <v>175</v>
      </c>
      <c r="O105" s="2">
        <v>20.76</v>
      </c>
      <c r="P105" s="2"/>
      <c r="Q105" s="13">
        <f t="shared" si="2"/>
        <v>786.00705773182835</v>
      </c>
      <c r="R105" s="2"/>
      <c r="S105" s="2"/>
      <c r="T105" s="2"/>
      <c r="U105" s="2"/>
    </row>
    <row r="106" spans="1:21" x14ac:dyDescent="0.25">
      <c r="A106" s="2" t="s">
        <v>59</v>
      </c>
      <c r="B106" s="15">
        <v>63.4</v>
      </c>
      <c r="C106" s="2">
        <v>5.98</v>
      </c>
      <c r="D106" s="2">
        <v>2387</v>
      </c>
      <c r="E106" s="2">
        <v>1737</v>
      </c>
      <c r="F106" s="2">
        <v>852.7</v>
      </c>
      <c r="G106" s="2">
        <v>3639</v>
      </c>
      <c r="H106" s="2">
        <v>22.06</v>
      </c>
      <c r="I106" s="2">
        <v>59.6</v>
      </c>
      <c r="J106" s="2">
        <v>46.15</v>
      </c>
      <c r="K106" s="2">
        <v>122.7</v>
      </c>
      <c r="L106" s="2">
        <v>38.6</v>
      </c>
      <c r="M106" s="2">
        <v>11.81</v>
      </c>
      <c r="N106" s="2">
        <v>2.46E-2</v>
      </c>
      <c r="O106" s="2">
        <v>18.100000000000001</v>
      </c>
      <c r="P106" s="2"/>
      <c r="Q106" s="13">
        <f t="shared" si="2"/>
        <v>694.80476551313916</v>
      </c>
      <c r="R106" s="2"/>
      <c r="S106" s="2"/>
      <c r="T106" s="2"/>
      <c r="U106" s="2"/>
    </row>
    <row r="107" spans="1:21" x14ac:dyDescent="0.25">
      <c r="A107" s="2" t="s">
        <v>34</v>
      </c>
      <c r="B107" s="15">
        <v>40.4</v>
      </c>
      <c r="C107" s="2">
        <v>4.0199999999999996</v>
      </c>
      <c r="D107" s="2">
        <v>3140</v>
      </c>
      <c r="E107" s="2">
        <v>1245</v>
      </c>
      <c r="F107" s="2">
        <v>2360</v>
      </c>
      <c r="G107" s="2">
        <v>1757</v>
      </c>
      <c r="H107" s="2">
        <v>16.399999999999999</v>
      </c>
      <c r="I107" s="2">
        <v>58.2</v>
      </c>
      <c r="J107" s="2">
        <v>96.52</v>
      </c>
      <c r="K107" s="2">
        <v>59.46</v>
      </c>
      <c r="L107" s="2">
        <v>23.53</v>
      </c>
      <c r="M107" s="2">
        <v>21.15</v>
      </c>
      <c r="N107" s="2">
        <v>2E-3</v>
      </c>
      <c r="O107" s="2">
        <v>29.38</v>
      </c>
      <c r="P107" s="2"/>
      <c r="Q107" s="13">
        <f t="shared" si="2"/>
        <v>799.52104345754628</v>
      </c>
      <c r="R107" s="2"/>
      <c r="S107" s="2"/>
      <c r="T107" s="2"/>
      <c r="U107" s="2"/>
    </row>
    <row r="108" spans="1:21" x14ac:dyDescent="0.25">
      <c r="A108" s="2" t="s">
        <v>35</v>
      </c>
      <c r="B108" s="15">
        <v>199</v>
      </c>
      <c r="C108" s="2">
        <v>6</v>
      </c>
      <c r="D108" s="2">
        <v>2184.6999999999998</v>
      </c>
      <c r="E108" s="2">
        <v>936.6</v>
      </c>
      <c r="F108" s="2">
        <v>1210</v>
      </c>
      <c r="G108" s="2">
        <v>2533</v>
      </c>
      <c r="H108" s="2">
        <v>18.09</v>
      </c>
      <c r="I108" s="2">
        <v>56.9</v>
      </c>
      <c r="J108" s="2">
        <v>61.33</v>
      </c>
      <c r="K108" s="2">
        <v>113.48</v>
      </c>
      <c r="L108" s="2">
        <v>17.34</v>
      </c>
      <c r="M108" s="2">
        <v>11.91</v>
      </c>
      <c r="N108" s="2">
        <v>2.7900000000000001E-2</v>
      </c>
      <c r="O108" s="2">
        <v>19.07</v>
      </c>
      <c r="P108" s="2"/>
      <c r="Q108" s="13">
        <f t="shared" si="2"/>
        <v>728.41719522452149</v>
      </c>
      <c r="R108" s="2"/>
      <c r="S108" s="2"/>
      <c r="T108" s="2"/>
      <c r="U108" s="2"/>
    </row>
    <row r="109" spans="1:21" x14ac:dyDescent="0.25">
      <c r="A109" s="2" t="s">
        <v>60</v>
      </c>
      <c r="B109" s="15">
        <v>39.700000000000003</v>
      </c>
      <c r="C109" s="2">
        <v>4.76</v>
      </c>
      <c r="D109" s="2">
        <v>2227</v>
      </c>
      <c r="E109" s="2">
        <v>1479</v>
      </c>
      <c r="F109" s="2">
        <v>1780</v>
      </c>
      <c r="G109" s="2">
        <v>3898</v>
      </c>
      <c r="H109" s="2">
        <v>21.7</v>
      </c>
      <c r="I109" s="2">
        <v>68.7</v>
      </c>
      <c r="J109" s="2">
        <v>77.819999999999993</v>
      </c>
      <c r="K109" s="2">
        <v>133</v>
      </c>
      <c r="L109" s="2">
        <v>50.73</v>
      </c>
      <c r="M109" s="2">
        <v>10.38</v>
      </c>
      <c r="N109" s="14" t="s">
        <v>175</v>
      </c>
      <c r="O109" s="2">
        <v>17.07</v>
      </c>
      <c r="P109" s="2"/>
      <c r="Q109" s="13">
        <f t="shared" si="2"/>
        <v>768.30511938225641</v>
      </c>
      <c r="R109" s="2"/>
      <c r="S109" s="2"/>
      <c r="T109" s="2"/>
      <c r="U109" s="2"/>
    </row>
    <row r="110" spans="1:21" x14ac:dyDescent="0.25">
      <c r="A110" s="2" t="s">
        <v>36</v>
      </c>
      <c r="B110" s="15">
        <v>30.6</v>
      </c>
      <c r="C110" s="2">
        <v>6.23</v>
      </c>
      <c r="D110" s="2">
        <v>3002</v>
      </c>
      <c r="E110" s="2">
        <v>1723</v>
      </c>
      <c r="F110" s="2">
        <v>1837</v>
      </c>
      <c r="G110" s="2">
        <v>3935</v>
      </c>
      <c r="H110" s="2">
        <v>16.43</v>
      </c>
      <c r="I110" s="2">
        <v>61.4</v>
      </c>
      <c r="J110" s="2">
        <v>76.92</v>
      </c>
      <c r="K110" s="2">
        <v>145</v>
      </c>
      <c r="L110" s="2">
        <v>68.03</v>
      </c>
      <c r="M110" s="2">
        <v>18.5</v>
      </c>
      <c r="N110" s="14" t="s">
        <v>175</v>
      </c>
      <c r="O110" s="2">
        <v>28.98</v>
      </c>
      <c r="P110" s="2"/>
      <c r="Q110" s="13">
        <f t="shared" si="2"/>
        <v>771.70318823869593</v>
      </c>
      <c r="R110" s="2"/>
      <c r="S110" s="2"/>
      <c r="T110" s="2"/>
      <c r="U110" s="2"/>
    </row>
    <row r="111" spans="1:21" x14ac:dyDescent="0.25">
      <c r="A111" s="2" t="s">
        <v>37</v>
      </c>
      <c r="B111" s="15">
        <v>29.9</v>
      </c>
      <c r="C111" s="2">
        <v>4.63</v>
      </c>
      <c r="D111" s="2">
        <v>2742</v>
      </c>
      <c r="E111" s="2">
        <v>1599</v>
      </c>
      <c r="F111" s="2">
        <v>1069</v>
      </c>
      <c r="G111" s="2">
        <v>2495</v>
      </c>
      <c r="H111" s="2">
        <v>19.66</v>
      </c>
      <c r="I111" s="2">
        <v>37.200000000000003</v>
      </c>
      <c r="J111" s="2">
        <v>57.59</v>
      </c>
      <c r="K111" s="2">
        <v>80.63</v>
      </c>
      <c r="L111" s="2">
        <v>23.89</v>
      </c>
      <c r="M111" s="2">
        <v>28.2</v>
      </c>
      <c r="N111" s="2">
        <v>4.2999999999999999E-4</v>
      </c>
      <c r="O111" s="2">
        <v>40.619999999999997</v>
      </c>
      <c r="P111" s="2"/>
      <c r="Q111" s="13">
        <f t="shared" si="2"/>
        <v>716.25389013368499</v>
      </c>
      <c r="R111" s="2"/>
      <c r="S111" s="2"/>
      <c r="T111" s="2"/>
      <c r="U111" s="2"/>
    </row>
    <row r="112" spans="1:21" x14ac:dyDescent="0.25">
      <c r="A112" s="2" t="s">
        <v>61</v>
      </c>
      <c r="B112" s="15">
        <v>310</v>
      </c>
      <c r="C112" s="2">
        <v>5.56</v>
      </c>
      <c r="D112" s="2">
        <v>2454</v>
      </c>
      <c r="E112" s="2">
        <v>1075.2</v>
      </c>
      <c r="F112" s="2">
        <v>2102</v>
      </c>
      <c r="G112" s="2">
        <v>2708</v>
      </c>
      <c r="H112" s="2">
        <v>17.440000000000001</v>
      </c>
      <c r="I112" s="2">
        <v>60.1</v>
      </c>
      <c r="J112" s="2">
        <v>92.2</v>
      </c>
      <c r="K112" s="2">
        <v>119.42</v>
      </c>
      <c r="L112" s="2">
        <v>18.38</v>
      </c>
      <c r="M112" s="2">
        <v>13.81</v>
      </c>
      <c r="N112" s="2">
        <v>5.5100000000000003E-2</v>
      </c>
      <c r="O112" s="2">
        <v>19.690000000000001</v>
      </c>
      <c r="P112" s="2"/>
      <c r="Q112" s="13">
        <f t="shared" si="2"/>
        <v>786.48415120872914</v>
      </c>
      <c r="R112" s="2"/>
      <c r="S112" s="2"/>
      <c r="T112" s="2"/>
      <c r="U112" s="2"/>
    </row>
    <row r="113" spans="1:21" x14ac:dyDescent="0.25">
      <c r="A113" s="2" t="s">
        <v>38</v>
      </c>
      <c r="B113" s="15">
        <v>29.5</v>
      </c>
      <c r="C113" s="2">
        <v>4.67</v>
      </c>
      <c r="D113" s="2">
        <v>2764</v>
      </c>
      <c r="E113" s="2">
        <v>1639</v>
      </c>
      <c r="F113" s="2">
        <v>974.2</v>
      </c>
      <c r="G113" s="2">
        <v>2469</v>
      </c>
      <c r="H113" s="2">
        <v>19.13</v>
      </c>
      <c r="I113" s="2">
        <v>36.78</v>
      </c>
      <c r="J113" s="2">
        <v>53.35</v>
      </c>
      <c r="K113" s="2">
        <v>81.430000000000007</v>
      </c>
      <c r="L113" s="2">
        <v>24.15</v>
      </c>
      <c r="M113" s="2">
        <v>28.74</v>
      </c>
      <c r="N113" s="2">
        <v>8.0000000000000004E-4</v>
      </c>
      <c r="O113" s="2">
        <v>40.74</v>
      </c>
      <c r="P113" s="2"/>
      <c r="Q113" s="13">
        <f t="shared" si="2"/>
        <v>707.32930385370037</v>
      </c>
      <c r="R113" s="2"/>
      <c r="S113" s="2"/>
      <c r="T113" s="2"/>
      <c r="U113" s="2"/>
    </row>
    <row r="114" spans="1:21" x14ac:dyDescent="0.25">
      <c r="A114" s="2" t="s">
        <v>39</v>
      </c>
      <c r="B114" s="15">
        <v>72.5</v>
      </c>
      <c r="C114" s="2">
        <v>8.94</v>
      </c>
      <c r="D114" s="2">
        <v>2072</v>
      </c>
      <c r="E114" s="2">
        <v>1100.5</v>
      </c>
      <c r="F114" s="2">
        <v>2191</v>
      </c>
      <c r="G114" s="2">
        <v>3880</v>
      </c>
      <c r="H114" s="2">
        <v>18.63</v>
      </c>
      <c r="I114" s="2">
        <v>62.2</v>
      </c>
      <c r="J114" s="2">
        <v>94.6</v>
      </c>
      <c r="K114" s="2">
        <v>103.8</v>
      </c>
      <c r="L114" s="2">
        <v>93.93</v>
      </c>
      <c r="M114" s="2">
        <v>15.18</v>
      </c>
      <c r="N114" s="2">
        <v>1E-4</v>
      </c>
      <c r="O114" s="2">
        <v>22.95</v>
      </c>
      <c r="P114" s="2"/>
      <c r="Q114" s="13">
        <f t="shared" si="2"/>
        <v>791.11727876722284</v>
      </c>
      <c r="R114" s="2"/>
      <c r="S114" s="2"/>
      <c r="T114" s="2"/>
      <c r="U114" s="2"/>
    </row>
    <row r="115" spans="1:21" x14ac:dyDescent="0.25">
      <c r="A115" s="2" t="s">
        <v>62</v>
      </c>
      <c r="B115" s="15">
        <v>86.5</v>
      </c>
      <c r="C115" s="2">
        <v>7.29</v>
      </c>
      <c r="D115" s="2">
        <v>2500</v>
      </c>
      <c r="E115" s="2">
        <v>1394</v>
      </c>
      <c r="F115" s="2">
        <v>2024</v>
      </c>
      <c r="G115" s="2">
        <v>3260</v>
      </c>
      <c r="H115" s="2">
        <v>22.25</v>
      </c>
      <c r="I115" s="2">
        <v>87</v>
      </c>
      <c r="J115" s="2">
        <v>89.79</v>
      </c>
      <c r="K115" s="2">
        <v>86.55</v>
      </c>
      <c r="L115" s="2">
        <v>85.25</v>
      </c>
      <c r="M115" s="2">
        <v>9.98</v>
      </c>
      <c r="N115" s="14" t="s">
        <v>175</v>
      </c>
      <c r="O115" s="2">
        <v>14.46</v>
      </c>
      <c r="P115" s="2"/>
      <c r="Q115" s="13">
        <f t="shared" si="2"/>
        <v>782.29443905704761</v>
      </c>
      <c r="R115" s="2"/>
      <c r="S115" s="2"/>
      <c r="T115" s="2"/>
      <c r="U115" s="2"/>
    </row>
    <row r="116" spans="1:21" x14ac:dyDescent="0.25">
      <c r="A116" s="2" t="s">
        <v>40</v>
      </c>
      <c r="B116" s="15">
        <v>15.85</v>
      </c>
      <c r="C116" s="2">
        <v>5.54</v>
      </c>
      <c r="D116" s="2">
        <v>1714</v>
      </c>
      <c r="E116" s="2">
        <v>1063.5</v>
      </c>
      <c r="F116" s="2">
        <v>2440</v>
      </c>
      <c r="G116" s="2">
        <v>1861</v>
      </c>
      <c r="H116" s="2">
        <v>16.7</v>
      </c>
      <c r="I116" s="2">
        <v>59.7</v>
      </c>
      <c r="J116" s="2">
        <v>103.1</v>
      </c>
      <c r="K116" s="2">
        <v>53.75</v>
      </c>
      <c r="L116" s="2">
        <v>37.31</v>
      </c>
      <c r="M116" s="2">
        <v>16.350000000000001</v>
      </c>
      <c r="N116" s="14" t="s">
        <v>175</v>
      </c>
      <c r="O116" s="2">
        <v>26.54</v>
      </c>
      <c r="P116" s="2"/>
      <c r="Q116" s="13">
        <f t="shared" si="2"/>
        <v>803.33469561006086</v>
      </c>
      <c r="R116" s="2"/>
      <c r="S116" s="2"/>
      <c r="T116" s="2"/>
      <c r="U116" s="2"/>
    </row>
    <row r="117" spans="1:21" x14ac:dyDescent="0.25">
      <c r="A117" s="2" t="s">
        <v>41</v>
      </c>
      <c r="B117" s="15">
        <v>85.6</v>
      </c>
      <c r="C117" s="2">
        <v>4.8099999999999996</v>
      </c>
      <c r="D117" s="2">
        <v>2303</v>
      </c>
      <c r="E117" s="2">
        <v>802.1</v>
      </c>
      <c r="F117" s="2">
        <v>1051.5</v>
      </c>
      <c r="G117" s="2">
        <v>2192.4</v>
      </c>
      <c r="H117" s="2">
        <v>16.68</v>
      </c>
      <c r="I117" s="2">
        <v>65</v>
      </c>
      <c r="J117" s="2">
        <v>58.84</v>
      </c>
      <c r="K117" s="2">
        <v>90.37</v>
      </c>
      <c r="L117" s="2">
        <v>15.39</v>
      </c>
      <c r="M117" s="2">
        <v>13.87</v>
      </c>
      <c r="N117" s="2">
        <v>4.6000000000000001E-4</v>
      </c>
      <c r="O117" s="2">
        <v>20.68</v>
      </c>
      <c r="P117" s="2"/>
      <c r="Q117" s="13">
        <f t="shared" si="2"/>
        <v>714.65572396558002</v>
      </c>
      <c r="R117" s="2"/>
      <c r="S117" s="2"/>
      <c r="T117" s="2"/>
      <c r="U117" s="2"/>
    </row>
    <row r="118" spans="1:21" x14ac:dyDescent="0.25">
      <c r="A118" s="2" t="s">
        <v>42</v>
      </c>
      <c r="B118" s="15">
        <v>26.61</v>
      </c>
      <c r="C118" s="2">
        <v>7.96</v>
      </c>
      <c r="D118" s="2">
        <v>2309</v>
      </c>
      <c r="E118" s="2">
        <v>829.1</v>
      </c>
      <c r="F118" s="2">
        <v>1191.9000000000001</v>
      </c>
      <c r="G118" s="2">
        <v>2372</v>
      </c>
      <c r="H118" s="2">
        <v>19.809999999999999</v>
      </c>
      <c r="I118" s="2">
        <v>64.099999999999994</v>
      </c>
      <c r="J118" s="2">
        <v>59.48</v>
      </c>
      <c r="K118" s="2">
        <v>64.47</v>
      </c>
      <c r="L118" s="2">
        <v>48.26</v>
      </c>
      <c r="M118" s="2">
        <v>16.829999999999998</v>
      </c>
      <c r="N118" s="2">
        <v>6.7999999999999996E-3</v>
      </c>
      <c r="O118" s="2">
        <v>24.29</v>
      </c>
      <c r="P118" s="2"/>
      <c r="Q118" s="13">
        <f t="shared" si="2"/>
        <v>726.92160774603383</v>
      </c>
      <c r="R118" s="2"/>
      <c r="S118" s="2"/>
      <c r="T118" s="2"/>
      <c r="U118" s="2"/>
    </row>
    <row r="119" spans="1:21" x14ac:dyDescent="0.25">
      <c r="A119" s="2" t="s">
        <v>43</v>
      </c>
      <c r="B119" s="15">
        <v>33</v>
      </c>
      <c r="C119" s="2">
        <v>5.96</v>
      </c>
      <c r="D119" s="2">
        <v>3406</v>
      </c>
      <c r="E119" s="2">
        <v>1824</v>
      </c>
      <c r="F119" s="2">
        <v>2779</v>
      </c>
      <c r="G119" s="2">
        <v>1886</v>
      </c>
      <c r="H119" s="2">
        <v>15.23</v>
      </c>
      <c r="I119" s="2">
        <v>69.7</v>
      </c>
      <c r="J119" s="2">
        <v>102.8</v>
      </c>
      <c r="K119" s="2">
        <v>68.400000000000006</v>
      </c>
      <c r="L119" s="2">
        <v>27.57</v>
      </c>
      <c r="M119" s="2">
        <v>12.91</v>
      </c>
      <c r="N119" s="2">
        <v>0.01</v>
      </c>
      <c r="O119" s="2">
        <v>18.079999999999998</v>
      </c>
      <c r="P119" s="2"/>
      <c r="Q119" s="13">
        <f t="shared" si="2"/>
        <v>818.48029601195049</v>
      </c>
      <c r="R119" s="2"/>
      <c r="S119" s="2"/>
      <c r="T119" s="2"/>
      <c r="U119" s="2"/>
    </row>
    <row r="120" spans="1:21" x14ac:dyDescent="0.25">
      <c r="A120" s="2" t="s">
        <v>44</v>
      </c>
      <c r="B120" s="15">
        <v>36</v>
      </c>
      <c r="C120" s="2">
        <v>6.89</v>
      </c>
      <c r="D120" s="2">
        <v>2578</v>
      </c>
      <c r="E120" s="2">
        <v>1199</v>
      </c>
      <c r="F120" s="2">
        <v>2080</v>
      </c>
      <c r="G120" s="2">
        <v>2051</v>
      </c>
      <c r="H120" s="2">
        <v>20.5</v>
      </c>
      <c r="I120" s="2">
        <v>62.1</v>
      </c>
      <c r="J120" s="2">
        <v>86.45</v>
      </c>
      <c r="K120" s="2">
        <v>66</v>
      </c>
      <c r="L120" s="2">
        <v>31.34</v>
      </c>
      <c r="M120" s="2">
        <v>17.739999999999998</v>
      </c>
      <c r="N120" s="2">
        <v>2.6200000000000001E-2</v>
      </c>
      <c r="O120" s="2">
        <v>25.7</v>
      </c>
      <c r="P120" s="2"/>
      <c r="Q120" s="13">
        <f t="shared" si="2"/>
        <v>785.31505286405309</v>
      </c>
      <c r="R120" s="2"/>
      <c r="S120" s="2"/>
      <c r="T120" s="2"/>
      <c r="U120" s="2"/>
    </row>
    <row r="121" spans="1:21" x14ac:dyDescent="0.25">
      <c r="A121" s="2" t="s">
        <v>45</v>
      </c>
      <c r="B121" s="15">
        <v>142</v>
      </c>
      <c r="C121" s="2">
        <v>5.38</v>
      </c>
      <c r="D121" s="2">
        <v>2537</v>
      </c>
      <c r="E121" s="2">
        <v>1376</v>
      </c>
      <c r="F121" s="2">
        <v>2135</v>
      </c>
      <c r="G121" s="2">
        <v>2040</v>
      </c>
      <c r="H121" s="2">
        <v>17.899999999999999</v>
      </c>
      <c r="I121" s="2">
        <v>60.8</v>
      </c>
      <c r="J121" s="2">
        <v>92.12</v>
      </c>
      <c r="K121" s="2">
        <v>71.91</v>
      </c>
      <c r="L121" s="2">
        <v>20.010000000000002</v>
      </c>
      <c r="M121" s="2">
        <v>15.9</v>
      </c>
      <c r="N121" s="2">
        <v>5.7200000000000001E-2</v>
      </c>
      <c r="O121" s="2">
        <v>22.99</v>
      </c>
      <c r="P121" s="2"/>
      <c r="Q121" s="13">
        <f t="shared" si="2"/>
        <v>788.2198046654828</v>
      </c>
      <c r="R121" s="2"/>
      <c r="S121" s="2"/>
      <c r="T121" s="2"/>
      <c r="U121" s="2"/>
    </row>
    <row r="122" spans="1:21" x14ac:dyDescent="0.25">
      <c r="A122" s="2" t="s">
        <v>46</v>
      </c>
      <c r="B122" s="15">
        <v>54.5</v>
      </c>
      <c r="C122" s="2">
        <v>2.0499999999999998</v>
      </c>
      <c r="D122" s="2">
        <v>2652</v>
      </c>
      <c r="E122" s="2">
        <v>1288.8</v>
      </c>
      <c r="F122" s="2">
        <v>1707</v>
      </c>
      <c r="G122" s="2">
        <v>4124</v>
      </c>
      <c r="H122" s="2">
        <v>21.44</v>
      </c>
      <c r="I122" s="2">
        <v>68.099999999999994</v>
      </c>
      <c r="J122" s="2">
        <v>73.62</v>
      </c>
      <c r="K122" s="2">
        <v>193.5</v>
      </c>
      <c r="L122" s="2">
        <v>25.25</v>
      </c>
      <c r="M122" s="2">
        <v>14.06</v>
      </c>
      <c r="N122" s="2">
        <v>3.5400000000000001E-2</v>
      </c>
      <c r="O122" s="2">
        <v>18.54</v>
      </c>
      <c r="P122" s="2"/>
      <c r="Q122" s="13">
        <f t="shared" si="2"/>
        <v>763.82472063732257</v>
      </c>
      <c r="R122" s="2"/>
      <c r="S122" s="2"/>
      <c r="T122" s="2"/>
      <c r="U122" s="2"/>
    </row>
    <row r="123" spans="1:21" x14ac:dyDescent="0.25">
      <c r="A123" s="2" t="s">
        <v>47</v>
      </c>
      <c r="B123" s="15">
        <v>43</v>
      </c>
      <c r="C123" s="2">
        <v>4.08</v>
      </c>
      <c r="D123" s="2">
        <v>2876</v>
      </c>
      <c r="E123" s="2">
        <v>1430</v>
      </c>
      <c r="F123" s="2">
        <v>1876</v>
      </c>
      <c r="G123" s="2">
        <v>2348</v>
      </c>
      <c r="H123" s="2">
        <v>18.64</v>
      </c>
      <c r="I123" s="2">
        <v>71</v>
      </c>
      <c r="J123" s="2">
        <v>79.010000000000005</v>
      </c>
      <c r="K123" s="2">
        <v>75.069999999999993</v>
      </c>
      <c r="L123" s="2">
        <v>27.99</v>
      </c>
      <c r="M123" s="2">
        <v>18.32</v>
      </c>
      <c r="N123" s="2">
        <v>2.8899999999999999E-2</v>
      </c>
      <c r="O123" s="2">
        <v>25.66</v>
      </c>
      <c r="P123" s="2"/>
      <c r="Q123" s="13">
        <f t="shared" si="2"/>
        <v>773.98030873734865</v>
      </c>
      <c r="R123" s="2"/>
      <c r="S123" s="2"/>
      <c r="T123" s="2"/>
      <c r="U123" s="2"/>
    </row>
    <row r="124" spans="1:21" x14ac:dyDescent="0.25">
      <c r="A124" s="2" t="s">
        <v>63</v>
      </c>
      <c r="B124" s="15">
        <v>17.420000000000002</v>
      </c>
      <c r="C124" s="2">
        <v>5.38</v>
      </c>
      <c r="D124" s="2">
        <v>2981</v>
      </c>
      <c r="E124" s="2">
        <v>1379</v>
      </c>
      <c r="F124" s="2">
        <v>1128.2</v>
      </c>
      <c r="G124" s="2">
        <v>2068</v>
      </c>
      <c r="H124" s="2">
        <v>15.43</v>
      </c>
      <c r="I124" s="2">
        <v>62.3</v>
      </c>
      <c r="J124" s="2">
        <v>58.69</v>
      </c>
      <c r="K124" s="2">
        <v>73.09</v>
      </c>
      <c r="L124" s="2">
        <v>18.309999999999999</v>
      </c>
      <c r="M124" s="2">
        <v>16.96</v>
      </c>
      <c r="N124" s="10">
        <v>1.2480000000000001E-7</v>
      </c>
      <c r="O124" s="2">
        <v>24.32</v>
      </c>
      <c r="P124" s="2"/>
      <c r="Q124" s="13">
        <f t="shared" si="2"/>
        <v>721.50888899160896</v>
      </c>
      <c r="R124" s="2"/>
      <c r="S124" s="2"/>
      <c r="T124" s="2"/>
      <c r="U124" s="2"/>
    </row>
    <row r="125" spans="1:21" x14ac:dyDescent="0.25">
      <c r="A125" s="2" t="s">
        <v>48</v>
      </c>
      <c r="B125" s="15">
        <v>28.57</v>
      </c>
      <c r="C125" s="2">
        <v>6.04</v>
      </c>
      <c r="D125" s="2">
        <v>2696</v>
      </c>
      <c r="E125" s="2">
        <v>1160.5</v>
      </c>
      <c r="F125" s="2">
        <v>2080</v>
      </c>
      <c r="G125" s="2">
        <v>2171</v>
      </c>
      <c r="H125" s="2">
        <v>17.21</v>
      </c>
      <c r="I125" s="2">
        <v>61</v>
      </c>
      <c r="J125" s="2">
        <v>88.79</v>
      </c>
      <c r="K125" s="2">
        <v>71.37</v>
      </c>
      <c r="L125" s="2">
        <v>34.15</v>
      </c>
      <c r="M125" s="2">
        <v>16.96</v>
      </c>
      <c r="N125" s="2">
        <v>3.5E-4</v>
      </c>
      <c r="O125" s="2">
        <v>26.48</v>
      </c>
      <c r="P125" s="2"/>
      <c r="Q125" s="13">
        <f t="shared" si="2"/>
        <v>785.31505286405309</v>
      </c>
      <c r="R125" s="2"/>
      <c r="S125" s="2"/>
      <c r="T125" s="2"/>
      <c r="U125" s="2"/>
    </row>
    <row r="126" spans="1:21" x14ac:dyDescent="0.25">
      <c r="A126" s="2" t="s">
        <v>1</v>
      </c>
      <c r="B126" s="15">
        <v>505</v>
      </c>
      <c r="C126" s="2">
        <v>9.5299999999999994</v>
      </c>
      <c r="D126" s="2">
        <v>2612</v>
      </c>
      <c r="E126" s="2">
        <v>1302</v>
      </c>
      <c r="F126" s="2">
        <v>2188</v>
      </c>
      <c r="G126" s="2">
        <v>3326</v>
      </c>
      <c r="H126" s="2">
        <v>19.11</v>
      </c>
      <c r="I126" s="2">
        <v>62.9</v>
      </c>
      <c r="J126" s="2">
        <v>93.19</v>
      </c>
      <c r="K126" s="2">
        <v>77</v>
      </c>
      <c r="L126" s="2">
        <v>91.79</v>
      </c>
      <c r="M126" s="2">
        <v>19.79</v>
      </c>
      <c r="N126" s="2">
        <v>0.12</v>
      </c>
      <c r="O126" s="2">
        <v>27.11</v>
      </c>
      <c r="P126" s="2"/>
      <c r="Q126" s="13">
        <f t="shared" si="2"/>
        <v>790.96354772528957</v>
      </c>
      <c r="R126" s="2"/>
      <c r="S126" s="2"/>
      <c r="T126" s="2"/>
      <c r="U126" s="2"/>
    </row>
    <row r="127" spans="1:21" x14ac:dyDescent="0.25">
      <c r="A127" s="2" t="s">
        <v>2</v>
      </c>
      <c r="B127" s="15">
        <v>18.21</v>
      </c>
      <c r="C127" s="2">
        <v>5.13</v>
      </c>
      <c r="D127" s="2">
        <v>2629</v>
      </c>
      <c r="E127" s="2">
        <v>1528</v>
      </c>
      <c r="F127" s="2">
        <v>2354</v>
      </c>
      <c r="G127" s="2">
        <v>3019</v>
      </c>
      <c r="H127" s="2">
        <v>20.99</v>
      </c>
      <c r="I127" s="2">
        <v>57.6</v>
      </c>
      <c r="J127" s="2">
        <v>97.39</v>
      </c>
      <c r="K127" s="2">
        <v>100.88</v>
      </c>
      <c r="L127" s="2">
        <v>32.71</v>
      </c>
      <c r="M127" s="2">
        <v>14.3</v>
      </c>
      <c r="N127" s="10">
        <v>2.05E-7</v>
      </c>
      <c r="O127" s="2">
        <v>22.69</v>
      </c>
      <c r="P127" s="2"/>
      <c r="Q127" s="13">
        <f t="shared" si="2"/>
        <v>799.23093859230676</v>
      </c>
      <c r="R127" s="2"/>
      <c r="S127" s="2"/>
      <c r="T127" s="2"/>
      <c r="U127" s="2"/>
    </row>
    <row r="128" spans="1:21" x14ac:dyDescent="0.25">
      <c r="A128" s="2" t="s">
        <v>3</v>
      </c>
      <c r="B128" s="15">
        <v>30.72</v>
      </c>
      <c r="C128" s="2">
        <v>7.18</v>
      </c>
      <c r="D128" s="2">
        <v>2267</v>
      </c>
      <c r="E128" s="2">
        <v>1720</v>
      </c>
      <c r="F128" s="2">
        <v>2133</v>
      </c>
      <c r="G128" s="2">
        <v>2908</v>
      </c>
      <c r="H128" s="2">
        <v>20.88</v>
      </c>
      <c r="I128" s="2">
        <v>68.2</v>
      </c>
      <c r="J128" s="2">
        <v>93.4</v>
      </c>
      <c r="K128" s="2">
        <v>100.65</v>
      </c>
      <c r="L128" s="2">
        <v>39.799999999999997</v>
      </c>
      <c r="M128" s="2">
        <v>12.91</v>
      </c>
      <c r="N128" s="2">
        <v>1.9000000000000001E-4</v>
      </c>
      <c r="O128" s="2">
        <v>19.059999999999999</v>
      </c>
      <c r="P128" s="2"/>
      <c r="Q128" s="13">
        <f t="shared" si="2"/>
        <v>788.11521892985115</v>
      </c>
      <c r="R128" s="2"/>
      <c r="S128" s="2"/>
      <c r="T128" s="2"/>
      <c r="U128" s="2"/>
    </row>
    <row r="129" spans="1:21" x14ac:dyDescent="0.25">
      <c r="A129" s="2" t="s">
        <v>4</v>
      </c>
      <c r="B129" s="15">
        <v>38.700000000000003</v>
      </c>
      <c r="C129" s="2">
        <v>5.14</v>
      </c>
      <c r="D129" s="2">
        <v>3332</v>
      </c>
      <c r="E129" s="2">
        <v>1245</v>
      </c>
      <c r="F129" s="2">
        <v>2367</v>
      </c>
      <c r="G129" s="2">
        <v>1941</v>
      </c>
      <c r="H129" s="2">
        <v>15.22</v>
      </c>
      <c r="I129" s="2">
        <v>61.4</v>
      </c>
      <c r="J129" s="2">
        <v>95.6</v>
      </c>
      <c r="K129" s="2">
        <v>77.81</v>
      </c>
      <c r="L129" s="2">
        <v>14.12</v>
      </c>
      <c r="M129" s="2">
        <v>17.16</v>
      </c>
      <c r="N129" s="2">
        <v>6.0999999999999997E-4</v>
      </c>
      <c r="O129" s="2">
        <v>24.49</v>
      </c>
      <c r="P129" s="2"/>
      <c r="Q129" s="13">
        <f t="shared" si="2"/>
        <v>799.85876602355461</v>
      </c>
      <c r="R129" s="2"/>
      <c r="S129" s="2"/>
      <c r="T129" s="2"/>
      <c r="U129" s="2"/>
    </row>
    <row r="130" spans="1:21" x14ac:dyDescent="0.25">
      <c r="A130" s="2" t="s">
        <v>5</v>
      </c>
      <c r="B130" s="15">
        <v>122</v>
      </c>
      <c r="C130" s="2">
        <v>5.0999999999999996</v>
      </c>
      <c r="D130" s="2">
        <v>2430</v>
      </c>
      <c r="E130" s="2">
        <v>1487</v>
      </c>
      <c r="F130" s="2">
        <v>2216</v>
      </c>
      <c r="G130" s="2">
        <v>2624</v>
      </c>
      <c r="H130" s="2">
        <v>20.55</v>
      </c>
      <c r="I130" s="2">
        <v>65.5</v>
      </c>
      <c r="J130" s="2">
        <v>95.3</v>
      </c>
      <c r="K130" s="2">
        <v>85.33</v>
      </c>
      <c r="L130" s="2">
        <v>44.14</v>
      </c>
      <c r="M130" s="2">
        <v>13.58</v>
      </c>
      <c r="N130" s="2">
        <v>1.18E-2</v>
      </c>
      <c r="O130" s="2">
        <v>18.829999999999998</v>
      </c>
      <c r="P130" s="2"/>
      <c r="Q130" s="13">
        <f t="shared" si="2"/>
        <v>792.3919537833699</v>
      </c>
      <c r="R130" s="2"/>
      <c r="S130" s="2"/>
      <c r="T130" s="2"/>
      <c r="U130" s="2"/>
    </row>
    <row r="131" spans="1:21" x14ac:dyDescent="0.25">
      <c r="A131" s="2" t="s">
        <v>6</v>
      </c>
      <c r="B131" s="15">
        <v>29.2</v>
      </c>
      <c r="C131" s="2">
        <v>6.35</v>
      </c>
      <c r="D131" s="2">
        <v>2400</v>
      </c>
      <c r="E131" s="2">
        <v>1399</v>
      </c>
      <c r="F131" s="2">
        <v>2199</v>
      </c>
      <c r="G131" s="2">
        <v>3328</v>
      </c>
      <c r="H131" s="2">
        <v>21.44</v>
      </c>
      <c r="I131" s="2">
        <v>66.3</v>
      </c>
      <c r="J131" s="2">
        <v>95.9</v>
      </c>
      <c r="K131" s="2">
        <v>120.3</v>
      </c>
      <c r="L131" s="2">
        <v>57.63</v>
      </c>
      <c r="M131" s="2">
        <v>10.43</v>
      </c>
      <c r="N131" s="2">
        <v>2.0300000000000001E-3</v>
      </c>
      <c r="O131" s="2">
        <v>16.84</v>
      </c>
      <c r="P131" s="2"/>
      <c r="Q131" s="13">
        <f t="shared" si="2"/>
        <v>791.52641772574611</v>
      </c>
      <c r="R131" s="2"/>
      <c r="S131" s="2"/>
      <c r="T131" s="2"/>
      <c r="U131" s="2"/>
    </row>
    <row r="132" spans="1:21" x14ac:dyDescent="0.25">
      <c r="A132" s="2" t="s">
        <v>49</v>
      </c>
      <c r="B132" s="15">
        <v>26.4</v>
      </c>
      <c r="C132" s="2">
        <v>5.03</v>
      </c>
      <c r="D132" s="2">
        <v>3402</v>
      </c>
      <c r="E132" s="2">
        <v>1422</v>
      </c>
      <c r="F132" s="2">
        <v>2240</v>
      </c>
      <c r="G132" s="2">
        <v>2007</v>
      </c>
      <c r="H132" s="2">
        <v>16.12</v>
      </c>
      <c r="I132" s="2">
        <v>63.9</v>
      </c>
      <c r="J132" s="2">
        <v>93.2</v>
      </c>
      <c r="K132" s="2">
        <v>63.28</v>
      </c>
      <c r="L132" s="2">
        <v>27.62</v>
      </c>
      <c r="M132" s="2">
        <v>20.64</v>
      </c>
      <c r="N132" s="2">
        <v>8.8000000000000005E-3</v>
      </c>
      <c r="O132" s="2">
        <v>30</v>
      </c>
      <c r="P132" s="2"/>
      <c r="Q132" s="13">
        <f t="shared" si="2"/>
        <v>793.60501366928975</v>
      </c>
      <c r="R132" s="2"/>
      <c r="S132" s="2"/>
      <c r="T132" s="2"/>
      <c r="U132" s="2"/>
    </row>
    <row r="133" spans="1:21" x14ac:dyDescent="0.25">
      <c r="A133" s="2" t="s">
        <v>7</v>
      </c>
      <c r="B133" s="15">
        <v>2620</v>
      </c>
      <c r="C133" s="2">
        <v>5.5</v>
      </c>
      <c r="D133" s="2">
        <v>2594</v>
      </c>
      <c r="E133" s="2">
        <v>1027.7</v>
      </c>
      <c r="F133" s="2">
        <v>2056</v>
      </c>
      <c r="G133" s="2">
        <v>2257</v>
      </c>
      <c r="H133" s="2">
        <v>17.809999999999999</v>
      </c>
      <c r="I133" s="2">
        <v>65.5</v>
      </c>
      <c r="J133" s="2">
        <v>89.53</v>
      </c>
      <c r="K133" s="2">
        <v>101.69</v>
      </c>
      <c r="L133" s="2">
        <v>16.14</v>
      </c>
      <c r="M133" s="2">
        <v>16.22</v>
      </c>
      <c r="N133" s="2">
        <v>2.5399999999999999E-2</v>
      </c>
      <c r="O133" s="2">
        <v>22.73</v>
      </c>
      <c r="P133" s="2"/>
      <c r="Q133" s="13">
        <f t="shared" si="2"/>
        <v>784.02847464371848</v>
      </c>
      <c r="R133" s="2"/>
      <c r="S133" s="2"/>
      <c r="T133" s="2"/>
      <c r="U133" s="2"/>
    </row>
    <row r="134" spans="1:21" x14ac:dyDescent="0.25">
      <c r="A134" s="2" t="s">
        <v>8</v>
      </c>
      <c r="B134" s="15">
        <v>22.59</v>
      </c>
      <c r="C134" s="2">
        <v>7.82</v>
      </c>
      <c r="D134" s="2">
        <v>2048</v>
      </c>
      <c r="E134" s="2">
        <v>1491</v>
      </c>
      <c r="F134" s="2">
        <v>2012</v>
      </c>
      <c r="G134" s="2">
        <v>3230</v>
      </c>
      <c r="H134" s="2">
        <v>20.309999999999999</v>
      </c>
      <c r="I134" s="2">
        <v>58.3</v>
      </c>
      <c r="J134" s="2">
        <v>89.29</v>
      </c>
      <c r="K134" s="2">
        <v>115.43</v>
      </c>
      <c r="L134" s="2">
        <v>25.17</v>
      </c>
      <c r="M134" s="2">
        <v>13.77</v>
      </c>
      <c r="N134" s="2">
        <v>3.5E-4</v>
      </c>
      <c r="O134" s="2">
        <v>20.36</v>
      </c>
      <c r="P134" s="2"/>
      <c r="Q134" s="13">
        <f t="shared" si="2"/>
        <v>781.6385843752746</v>
      </c>
      <c r="R134" s="2"/>
      <c r="S134" s="2"/>
      <c r="T134" s="2"/>
      <c r="U134" s="2"/>
    </row>
    <row r="135" spans="1:21" x14ac:dyDescent="0.25">
      <c r="A135" s="2"/>
      <c r="B135" s="15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8" t="s">
        <v>180</v>
      </c>
      <c r="B136" s="15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 t="s">
        <v>21</v>
      </c>
      <c r="B137" s="15">
        <v>246</v>
      </c>
      <c r="C137" s="2">
        <v>1.9</v>
      </c>
      <c r="D137" s="2">
        <v>2734</v>
      </c>
      <c r="E137" s="2">
        <v>431.5</v>
      </c>
      <c r="F137" s="2">
        <v>619.4</v>
      </c>
      <c r="G137" s="2">
        <v>2449</v>
      </c>
      <c r="H137" s="2">
        <v>41.58</v>
      </c>
      <c r="I137" s="2">
        <v>32.19</v>
      </c>
      <c r="J137" s="2">
        <v>34.89</v>
      </c>
      <c r="K137" s="2">
        <v>142.19999999999999</v>
      </c>
      <c r="L137" s="2">
        <v>56.2</v>
      </c>
      <c r="M137" s="2">
        <v>17.39</v>
      </c>
      <c r="N137" s="2">
        <v>5.7000000000000002E-3</v>
      </c>
      <c r="O137" s="2">
        <v>22.72</v>
      </c>
      <c r="P137" s="2"/>
      <c r="Q137" s="13">
        <f t="shared" si="2"/>
        <v>666.0166287305176</v>
      </c>
      <c r="R137" s="2"/>
      <c r="S137" s="2"/>
      <c r="T137" s="2"/>
      <c r="U137" s="2"/>
    </row>
    <row r="138" spans="1:21" x14ac:dyDescent="0.25">
      <c r="A138" s="2" t="s">
        <v>22</v>
      </c>
      <c r="B138" s="15">
        <v>423</v>
      </c>
      <c r="C138" s="2">
        <v>3.14</v>
      </c>
      <c r="D138" s="2">
        <v>2050</v>
      </c>
      <c r="E138" s="2">
        <v>299.60000000000002</v>
      </c>
      <c r="F138" s="2">
        <v>2510</v>
      </c>
      <c r="G138" s="2">
        <v>2077</v>
      </c>
      <c r="H138" s="2">
        <v>18.22</v>
      </c>
      <c r="I138" s="2">
        <v>35.46</v>
      </c>
      <c r="J138" s="2">
        <v>87</v>
      </c>
      <c r="K138" s="2">
        <v>87.97</v>
      </c>
      <c r="L138" s="2">
        <v>17.87</v>
      </c>
      <c r="M138" s="2">
        <v>21.46</v>
      </c>
      <c r="N138" s="2">
        <v>7.22E-2</v>
      </c>
      <c r="O138" s="2">
        <v>26.87</v>
      </c>
      <c r="P138" s="2"/>
      <c r="Q138" s="13">
        <f t="shared" si="2"/>
        <v>806.59176977506718</v>
      </c>
      <c r="R138" s="2"/>
      <c r="S138" s="2"/>
      <c r="T138" s="2"/>
      <c r="U138" s="2"/>
    </row>
    <row r="139" spans="1:21" x14ac:dyDescent="0.25">
      <c r="A139" s="2" t="s">
        <v>23</v>
      </c>
      <c r="B139" s="15">
        <v>17.8</v>
      </c>
      <c r="C139" s="2">
        <v>3.28</v>
      </c>
      <c r="D139" s="2">
        <v>2621</v>
      </c>
      <c r="E139" s="2">
        <v>405.8</v>
      </c>
      <c r="F139" s="2">
        <v>2767</v>
      </c>
      <c r="G139" s="2">
        <v>2327</v>
      </c>
      <c r="H139" s="2">
        <v>72.7</v>
      </c>
      <c r="I139" s="2">
        <v>37.64</v>
      </c>
      <c r="J139" s="2">
        <v>100.4</v>
      </c>
      <c r="K139" s="2">
        <v>100.98</v>
      </c>
      <c r="L139" s="2">
        <v>84.8</v>
      </c>
      <c r="M139" s="2">
        <v>30.63</v>
      </c>
      <c r="N139" s="14" t="s">
        <v>175</v>
      </c>
      <c r="O139" s="2">
        <v>43.26</v>
      </c>
      <c r="P139" s="2"/>
      <c r="Q139" s="13">
        <f t="shared" si="2"/>
        <v>817.9696386796254</v>
      </c>
      <c r="R139" s="2"/>
      <c r="S139" s="2"/>
      <c r="T139" s="2"/>
      <c r="U139" s="2"/>
    </row>
    <row r="140" spans="1:21" x14ac:dyDescent="0.25">
      <c r="A140" s="2" t="s">
        <v>24</v>
      </c>
      <c r="B140" s="15">
        <v>160</v>
      </c>
      <c r="C140" s="2">
        <v>3.73</v>
      </c>
      <c r="D140" s="2">
        <v>2567</v>
      </c>
      <c r="E140" s="2">
        <v>466.7</v>
      </c>
      <c r="F140" s="2">
        <v>1466</v>
      </c>
      <c r="G140" s="2">
        <v>2269</v>
      </c>
      <c r="H140" s="2">
        <v>20.260000000000002</v>
      </c>
      <c r="I140" s="2">
        <v>33.07</v>
      </c>
      <c r="J140" s="2">
        <v>66.78</v>
      </c>
      <c r="K140" s="2">
        <v>74.11</v>
      </c>
      <c r="L140" s="2">
        <v>43.65</v>
      </c>
      <c r="M140" s="2">
        <v>46.74</v>
      </c>
      <c r="N140" s="2">
        <v>6.3E-3</v>
      </c>
      <c r="O140" s="2">
        <v>62.33</v>
      </c>
      <c r="P140" s="2"/>
      <c r="Q140" s="13">
        <f t="shared" si="2"/>
        <v>747.86024040993675</v>
      </c>
      <c r="R140" s="2"/>
      <c r="S140" s="2"/>
      <c r="T140" s="2"/>
      <c r="U140" s="2"/>
    </row>
    <row r="141" spans="1:21" x14ac:dyDescent="0.25">
      <c r="A141" s="2" t="s">
        <v>53</v>
      </c>
      <c r="B141" s="15">
        <v>27.5</v>
      </c>
      <c r="C141" s="2">
        <v>1.57</v>
      </c>
      <c r="D141" s="2">
        <v>2468</v>
      </c>
      <c r="E141" s="2">
        <v>550.5</v>
      </c>
      <c r="F141" s="2">
        <v>1243.2</v>
      </c>
      <c r="G141" s="2">
        <v>1751.3</v>
      </c>
      <c r="H141" s="2">
        <v>36.9</v>
      </c>
      <c r="I141" s="2">
        <v>33.39</v>
      </c>
      <c r="J141" s="2">
        <v>52.21</v>
      </c>
      <c r="K141" s="2">
        <v>44.49</v>
      </c>
      <c r="L141" s="2">
        <v>22.88</v>
      </c>
      <c r="M141" s="2">
        <v>30.8</v>
      </c>
      <c r="N141" s="2">
        <v>3.3E-3</v>
      </c>
      <c r="O141" s="2">
        <v>46.75</v>
      </c>
      <c r="P141" s="2"/>
      <c r="Q141" s="13">
        <f t="shared" si="2"/>
        <v>731.11449286602328</v>
      </c>
      <c r="R141" s="2"/>
      <c r="S141" s="2"/>
      <c r="T141" s="2"/>
      <c r="U141" s="2"/>
    </row>
    <row r="142" spans="1:21" x14ac:dyDescent="0.25">
      <c r="A142" s="2" t="s">
        <v>25</v>
      </c>
      <c r="B142" s="15">
        <v>244</v>
      </c>
      <c r="C142" s="2">
        <v>3.41</v>
      </c>
      <c r="D142" s="2">
        <v>2425</v>
      </c>
      <c r="E142" s="2">
        <v>543.5</v>
      </c>
      <c r="F142" s="2">
        <v>2627</v>
      </c>
      <c r="G142" s="2">
        <v>1898</v>
      </c>
      <c r="H142" s="2">
        <v>37.97</v>
      </c>
      <c r="I142" s="2">
        <v>40.200000000000003</v>
      </c>
      <c r="J142" s="2">
        <v>93.9</v>
      </c>
      <c r="K142" s="2">
        <v>62.15</v>
      </c>
      <c r="L142" s="2">
        <v>22.88</v>
      </c>
      <c r="M142" s="2">
        <v>28.49</v>
      </c>
      <c r="N142" s="2">
        <v>5.3E-3</v>
      </c>
      <c r="O142" s="2">
        <v>39.19</v>
      </c>
      <c r="P142" s="2"/>
      <c r="Q142" s="13">
        <f t="shared" si="2"/>
        <v>811.87977084214776</v>
      </c>
      <c r="R142" s="2"/>
      <c r="S142" s="2"/>
      <c r="T142" s="2"/>
      <c r="U142" s="2"/>
    </row>
    <row r="143" spans="1:21" x14ac:dyDescent="0.25">
      <c r="A143" s="2" t="s">
        <v>26</v>
      </c>
      <c r="B143" s="15">
        <v>2090</v>
      </c>
      <c r="C143" s="2">
        <v>2.4300000000000002</v>
      </c>
      <c r="D143" s="2">
        <v>1439</v>
      </c>
      <c r="E143" s="2">
        <v>283.8</v>
      </c>
      <c r="F143" s="2">
        <v>1504</v>
      </c>
      <c r="G143" s="2">
        <v>3474</v>
      </c>
      <c r="H143" s="2">
        <v>17.239999999999998</v>
      </c>
      <c r="I143" s="2">
        <v>62.4</v>
      </c>
      <c r="J143" s="2">
        <v>66.819999999999993</v>
      </c>
      <c r="K143" s="2">
        <v>208.8</v>
      </c>
      <c r="L143" s="2">
        <v>9.07</v>
      </c>
      <c r="M143" s="2">
        <v>11.71</v>
      </c>
      <c r="N143" s="2">
        <v>1.32E-2</v>
      </c>
      <c r="O143" s="2">
        <v>16.010000000000002</v>
      </c>
      <c r="P143" s="2"/>
      <c r="Q143" s="13">
        <f t="shared" si="2"/>
        <v>750.51001042109851</v>
      </c>
      <c r="R143" s="2"/>
      <c r="S143" s="2"/>
      <c r="T143" s="2"/>
      <c r="U143" s="2"/>
    </row>
    <row r="144" spans="1:21" x14ac:dyDescent="0.25">
      <c r="A144" s="2" t="s">
        <v>27</v>
      </c>
      <c r="B144" s="15">
        <v>24.3</v>
      </c>
      <c r="C144" s="2">
        <v>2.41</v>
      </c>
      <c r="D144" s="2">
        <v>2170</v>
      </c>
      <c r="E144" s="2">
        <v>347.2</v>
      </c>
      <c r="F144" s="2">
        <v>2749</v>
      </c>
      <c r="G144" s="2">
        <v>2235</v>
      </c>
      <c r="H144" s="2">
        <v>52.87</v>
      </c>
      <c r="I144" s="2">
        <v>32.6</v>
      </c>
      <c r="J144" s="2">
        <v>97.17</v>
      </c>
      <c r="K144" s="2">
        <v>101.49</v>
      </c>
      <c r="L144" s="2">
        <v>73.11</v>
      </c>
      <c r="M144" s="2">
        <v>21.06</v>
      </c>
      <c r="N144" s="2">
        <v>1.4599999999999999E-3</v>
      </c>
      <c r="O144" s="2">
        <v>28.87</v>
      </c>
      <c r="P144" s="2"/>
      <c r="Q144" s="13">
        <f t="shared" si="2"/>
        <v>817.20038827186568</v>
      </c>
      <c r="R144" s="2"/>
      <c r="S144" s="2"/>
      <c r="T144" s="2"/>
      <c r="U144" s="2"/>
    </row>
    <row r="145" spans="1:21" x14ac:dyDescent="0.25">
      <c r="A145" s="2" t="s">
        <v>54</v>
      </c>
      <c r="B145" s="15">
        <v>332</v>
      </c>
      <c r="C145" s="2">
        <v>3.25</v>
      </c>
      <c r="D145" s="2">
        <v>1380</v>
      </c>
      <c r="E145" s="2">
        <v>267.60000000000002</v>
      </c>
      <c r="F145" s="2">
        <v>1492</v>
      </c>
      <c r="G145" s="2">
        <v>3450</v>
      </c>
      <c r="H145" s="2">
        <v>17.8</v>
      </c>
      <c r="I145" s="2">
        <v>42.5</v>
      </c>
      <c r="J145" s="2">
        <v>67.84</v>
      </c>
      <c r="K145" s="2">
        <v>155.30000000000001</v>
      </c>
      <c r="L145" s="2">
        <v>54.38</v>
      </c>
      <c r="M145" s="2">
        <v>10.84</v>
      </c>
      <c r="N145" s="2">
        <v>1.12E-2</v>
      </c>
      <c r="O145" s="2">
        <v>14.7</v>
      </c>
      <c r="P145" s="2"/>
      <c r="Q145" s="13">
        <f t="shared" si="2"/>
        <v>749.67906563105191</v>
      </c>
      <c r="R145" s="2"/>
      <c r="S145" s="2"/>
      <c r="T145" s="2"/>
      <c r="U145" s="2"/>
    </row>
    <row r="146" spans="1:21" x14ac:dyDescent="0.25">
      <c r="A146" s="2" t="s">
        <v>28</v>
      </c>
      <c r="B146" s="15">
        <v>102.5</v>
      </c>
      <c r="C146" s="2">
        <v>3.48</v>
      </c>
      <c r="D146" s="2">
        <v>1840</v>
      </c>
      <c r="E146" s="2">
        <v>342.2</v>
      </c>
      <c r="F146" s="2">
        <v>2044</v>
      </c>
      <c r="G146" s="2">
        <v>2109</v>
      </c>
      <c r="H146" s="2">
        <v>20.09</v>
      </c>
      <c r="I146" s="2">
        <v>52.9</v>
      </c>
      <c r="J146" s="2">
        <v>81.2</v>
      </c>
      <c r="K146" s="2">
        <v>84.94</v>
      </c>
      <c r="L146" s="2">
        <v>33.1</v>
      </c>
      <c r="M146" s="2">
        <v>20.72</v>
      </c>
      <c r="N146" s="2">
        <v>3.4000000000000002E-4</v>
      </c>
      <c r="O146" s="2">
        <v>28.92</v>
      </c>
      <c r="P146" s="2"/>
      <c r="Q146" s="13">
        <f t="shared" si="2"/>
        <v>783.38072865075856</v>
      </c>
      <c r="R146" s="2"/>
      <c r="S146" s="2"/>
      <c r="T146" s="2"/>
      <c r="U146" s="2"/>
    </row>
    <row r="147" spans="1:21" x14ac:dyDescent="0.25">
      <c r="A147" s="2" t="s">
        <v>55</v>
      </c>
      <c r="B147" s="15">
        <v>2130</v>
      </c>
      <c r="C147" s="2">
        <v>3.96</v>
      </c>
      <c r="D147" s="2">
        <v>2012</v>
      </c>
      <c r="E147" s="2">
        <v>501.1</v>
      </c>
      <c r="F147" s="2">
        <v>2682</v>
      </c>
      <c r="G147" s="2">
        <v>2512</v>
      </c>
      <c r="H147" s="2">
        <v>39.82</v>
      </c>
      <c r="I147" s="2">
        <v>34.01</v>
      </c>
      <c r="J147" s="2">
        <v>98.8</v>
      </c>
      <c r="K147" s="2">
        <v>123.04</v>
      </c>
      <c r="L147" s="2">
        <v>52.09</v>
      </c>
      <c r="M147" s="2">
        <v>30.61</v>
      </c>
      <c r="N147" s="2">
        <v>5.1000000000000004E-3</v>
      </c>
      <c r="O147" s="2">
        <v>38.08</v>
      </c>
      <c r="P147" s="2"/>
      <c r="Q147" s="13">
        <f t="shared" si="2"/>
        <v>814.30189391412387</v>
      </c>
      <c r="R147" s="2"/>
      <c r="S147" s="2"/>
      <c r="T147" s="2"/>
      <c r="U147" s="2"/>
    </row>
    <row r="148" spans="1:21" x14ac:dyDescent="0.25">
      <c r="A148" s="2" t="s">
        <v>31</v>
      </c>
      <c r="B148" s="15">
        <v>144</v>
      </c>
      <c r="C148" s="2">
        <v>3.49</v>
      </c>
      <c r="D148" s="2">
        <v>1502</v>
      </c>
      <c r="E148" s="2">
        <v>251.2</v>
      </c>
      <c r="F148" s="2">
        <v>2215</v>
      </c>
      <c r="G148" s="2">
        <v>2480</v>
      </c>
      <c r="H148" s="2">
        <v>26.34</v>
      </c>
      <c r="I148" s="2">
        <v>47.6</v>
      </c>
      <c r="J148" s="2">
        <v>88.49</v>
      </c>
      <c r="K148" s="2">
        <v>87.9</v>
      </c>
      <c r="L148" s="2">
        <v>22.62</v>
      </c>
      <c r="M148" s="2">
        <v>23.36</v>
      </c>
      <c r="N148" s="2">
        <v>3.2000000000000003E-4</v>
      </c>
      <c r="O148" s="2">
        <v>33.549999999999997</v>
      </c>
      <c r="P148" s="2"/>
      <c r="Q148" s="13">
        <f t="shared" si="2"/>
        <v>792.34118516602871</v>
      </c>
      <c r="R148" s="2"/>
      <c r="S148" s="2"/>
      <c r="T148" s="2"/>
      <c r="U148" s="2"/>
    </row>
    <row r="149" spans="1:21" x14ac:dyDescent="0.25">
      <c r="A149" s="2" t="s">
        <v>32</v>
      </c>
      <c r="B149" s="15">
        <v>116.1</v>
      </c>
      <c r="C149" s="2">
        <v>3.87</v>
      </c>
      <c r="D149" s="2">
        <v>1881</v>
      </c>
      <c r="E149" s="2">
        <v>334.9</v>
      </c>
      <c r="F149" s="2">
        <v>2432</v>
      </c>
      <c r="G149" s="2">
        <v>2501</v>
      </c>
      <c r="H149" s="2">
        <v>20.55</v>
      </c>
      <c r="I149" s="2">
        <v>48.7</v>
      </c>
      <c r="J149" s="2">
        <v>96.84</v>
      </c>
      <c r="K149" s="2">
        <v>90.74</v>
      </c>
      <c r="L149" s="2">
        <v>20.309999999999999</v>
      </c>
      <c r="M149" s="2">
        <v>28.11</v>
      </c>
      <c r="N149" s="2">
        <v>1E-4</v>
      </c>
      <c r="O149" s="2">
        <v>39.31</v>
      </c>
      <c r="P149" s="2"/>
      <c r="Q149" s="13">
        <f t="shared" si="2"/>
        <v>802.95779692367773</v>
      </c>
      <c r="R149" s="2"/>
      <c r="S149" s="2"/>
      <c r="T149" s="2"/>
      <c r="U149" s="2"/>
    </row>
    <row r="150" spans="1:21" x14ac:dyDescent="0.25">
      <c r="A150" s="2" t="s">
        <v>56</v>
      </c>
      <c r="B150" s="15">
        <v>164.7</v>
      </c>
      <c r="C150" s="2">
        <v>3.13</v>
      </c>
      <c r="D150" s="2">
        <v>1827</v>
      </c>
      <c r="E150" s="2">
        <v>359.6</v>
      </c>
      <c r="F150" s="2">
        <v>2264</v>
      </c>
      <c r="G150" s="2">
        <v>2303</v>
      </c>
      <c r="H150" s="2">
        <v>26.55</v>
      </c>
      <c r="I150" s="2">
        <v>54.1</v>
      </c>
      <c r="J150" s="2">
        <v>89.39</v>
      </c>
      <c r="K150" s="2">
        <v>89.01</v>
      </c>
      <c r="L150" s="2">
        <v>18.14</v>
      </c>
      <c r="M150" s="2">
        <v>18.989999999999998</v>
      </c>
      <c r="N150" s="2">
        <v>6.3000000000000003E-4</v>
      </c>
      <c r="O150" s="2">
        <v>27.82</v>
      </c>
      <c r="P150" s="2"/>
      <c r="Q150" s="13">
        <f t="shared" si="2"/>
        <v>794.80786694825088</v>
      </c>
      <c r="R150" s="2"/>
      <c r="S150" s="2"/>
      <c r="T150" s="2"/>
      <c r="U150" s="2"/>
    </row>
    <row r="151" spans="1:21" x14ac:dyDescent="0.25">
      <c r="A151" s="2" t="s">
        <v>58</v>
      </c>
      <c r="B151" s="15">
        <v>78</v>
      </c>
      <c r="C151" s="2">
        <v>3.22</v>
      </c>
      <c r="D151" s="2">
        <v>1833</v>
      </c>
      <c r="E151" s="2">
        <v>318.5</v>
      </c>
      <c r="F151" s="2">
        <v>2279</v>
      </c>
      <c r="G151" s="2">
        <v>2140</v>
      </c>
      <c r="H151" s="2">
        <v>15.28</v>
      </c>
      <c r="I151" s="2">
        <v>63.9</v>
      </c>
      <c r="J151" s="2">
        <v>90</v>
      </c>
      <c r="K151" s="2">
        <v>183.3</v>
      </c>
      <c r="L151" s="2">
        <v>53.65</v>
      </c>
      <c r="M151" s="2">
        <v>19.670000000000002</v>
      </c>
      <c r="N151" s="2">
        <v>9.2000000000000003E-4</v>
      </c>
      <c r="O151" s="2">
        <v>27.66</v>
      </c>
      <c r="P151" s="2"/>
      <c r="Q151" s="13">
        <f t="shared" ref="Q151:Q179" si="3">((83.9+0.41*$S$11)/(0.1428-0.0083144*LN(F151)))-273</f>
        <v>795.55455442139396</v>
      </c>
      <c r="R151" s="2"/>
      <c r="S151" s="2"/>
      <c r="T151" s="2"/>
      <c r="U151" s="2"/>
    </row>
    <row r="152" spans="1:21" x14ac:dyDescent="0.25">
      <c r="A152" s="2" t="s">
        <v>33</v>
      </c>
      <c r="B152" s="15">
        <v>181.8</v>
      </c>
      <c r="C152" s="2">
        <v>2.52</v>
      </c>
      <c r="D152" s="2">
        <v>1633</v>
      </c>
      <c r="E152" s="2">
        <v>284.8</v>
      </c>
      <c r="F152" s="2">
        <v>1464</v>
      </c>
      <c r="G152" s="2">
        <v>3417</v>
      </c>
      <c r="H152" s="2">
        <v>24.13</v>
      </c>
      <c r="I152" s="2">
        <v>55</v>
      </c>
      <c r="J152" s="2">
        <v>70.7</v>
      </c>
      <c r="K152" s="2">
        <v>146.6</v>
      </c>
      <c r="L152" s="2">
        <v>8.14</v>
      </c>
      <c r="M152" s="2">
        <v>22.42</v>
      </c>
      <c r="N152" s="14" t="s">
        <v>175</v>
      </c>
      <c r="O152" s="2">
        <v>31.65</v>
      </c>
      <c r="P152" s="2"/>
      <c r="Q152" s="13">
        <f t="shared" si="3"/>
        <v>747.71926804207749</v>
      </c>
      <c r="R152" s="2"/>
      <c r="S152" s="2"/>
      <c r="T152" s="2"/>
      <c r="U152" s="2"/>
    </row>
    <row r="153" spans="1:21" x14ac:dyDescent="0.25">
      <c r="A153" s="2" t="s">
        <v>59</v>
      </c>
      <c r="B153" s="15">
        <v>228.2</v>
      </c>
      <c r="C153" s="2">
        <v>2.92</v>
      </c>
      <c r="D153" s="2">
        <v>1320</v>
      </c>
      <c r="E153" s="2">
        <v>267.5</v>
      </c>
      <c r="F153" s="2">
        <v>1286</v>
      </c>
      <c r="G153" s="2">
        <v>4522</v>
      </c>
      <c r="H153" s="2">
        <v>31.98</v>
      </c>
      <c r="I153" s="2">
        <v>31.75</v>
      </c>
      <c r="J153" s="2">
        <v>73.69</v>
      </c>
      <c r="K153" s="2">
        <v>213.7</v>
      </c>
      <c r="L153" s="2">
        <v>62.7</v>
      </c>
      <c r="M153" s="2">
        <v>13.81</v>
      </c>
      <c r="N153" s="14" t="s">
        <v>175</v>
      </c>
      <c r="O153" s="2">
        <v>22.5</v>
      </c>
      <c r="P153" s="2"/>
      <c r="Q153" s="13">
        <f t="shared" si="3"/>
        <v>734.50787438671773</v>
      </c>
      <c r="R153" s="2"/>
      <c r="S153" s="2"/>
      <c r="T153" s="2"/>
      <c r="U153" s="2"/>
    </row>
    <row r="154" spans="1:21" x14ac:dyDescent="0.25">
      <c r="A154" s="2" t="s">
        <v>34</v>
      </c>
      <c r="B154" s="15">
        <v>109.4</v>
      </c>
      <c r="C154" s="2">
        <v>3.62</v>
      </c>
      <c r="D154" s="2">
        <v>1428</v>
      </c>
      <c r="E154" s="2">
        <v>310.89999999999998</v>
      </c>
      <c r="F154" s="2">
        <v>2210</v>
      </c>
      <c r="G154" s="2">
        <v>4336</v>
      </c>
      <c r="H154" s="2">
        <v>18.14</v>
      </c>
      <c r="I154" s="2">
        <v>37.9</v>
      </c>
      <c r="J154" s="2">
        <v>85.96</v>
      </c>
      <c r="K154" s="2">
        <v>208.9</v>
      </c>
      <c r="L154" s="2">
        <v>62.44</v>
      </c>
      <c r="M154" s="2">
        <v>18.420000000000002</v>
      </c>
      <c r="N154" s="14" t="s">
        <v>175</v>
      </c>
      <c r="O154" s="2">
        <v>26.08</v>
      </c>
      <c r="P154" s="2"/>
      <c r="Q154" s="13">
        <f t="shared" si="3"/>
        <v>792.08707052225759</v>
      </c>
      <c r="R154" s="2"/>
      <c r="S154" s="2"/>
      <c r="T154" s="2"/>
      <c r="U154" s="2"/>
    </row>
    <row r="155" spans="1:21" x14ac:dyDescent="0.25">
      <c r="A155" s="2" t="s">
        <v>35</v>
      </c>
      <c r="B155" s="15">
        <v>134</v>
      </c>
      <c r="C155" s="2">
        <v>2.72</v>
      </c>
      <c r="D155" s="2">
        <v>1311</v>
      </c>
      <c r="E155" s="2">
        <v>351.7</v>
      </c>
      <c r="F155" s="2">
        <v>1313</v>
      </c>
      <c r="G155" s="2">
        <v>3209</v>
      </c>
      <c r="H155" s="2">
        <v>24.98</v>
      </c>
      <c r="I155" s="2">
        <v>58.3</v>
      </c>
      <c r="J155" s="2">
        <v>68.510000000000005</v>
      </c>
      <c r="K155" s="2">
        <v>107.54</v>
      </c>
      <c r="L155" s="2">
        <v>16.079999999999998</v>
      </c>
      <c r="M155" s="2">
        <v>19.21</v>
      </c>
      <c r="N155" s="2">
        <v>0.03</v>
      </c>
      <c r="O155" s="2">
        <v>27.71</v>
      </c>
      <c r="P155" s="2"/>
      <c r="Q155" s="13">
        <f t="shared" si="3"/>
        <v>736.60232850333409</v>
      </c>
      <c r="R155" s="2"/>
      <c r="S155" s="2"/>
      <c r="T155" s="2"/>
      <c r="U155" s="2"/>
    </row>
    <row r="156" spans="1:21" x14ac:dyDescent="0.25">
      <c r="A156" s="2" t="s">
        <v>60</v>
      </c>
      <c r="B156" s="15">
        <v>107.5</v>
      </c>
      <c r="C156" s="2">
        <v>2.08</v>
      </c>
      <c r="D156" s="2">
        <v>1688</v>
      </c>
      <c r="E156" s="2">
        <v>303.39999999999998</v>
      </c>
      <c r="F156" s="2">
        <v>1271</v>
      </c>
      <c r="G156" s="2">
        <v>2056</v>
      </c>
      <c r="H156" s="2">
        <v>30.61</v>
      </c>
      <c r="I156" s="2">
        <v>41.7</v>
      </c>
      <c r="J156" s="2">
        <v>64.81</v>
      </c>
      <c r="K156" s="2">
        <v>65.040000000000006</v>
      </c>
      <c r="L156" s="2">
        <v>15.3</v>
      </c>
      <c r="M156" s="2">
        <v>25.13</v>
      </c>
      <c r="N156" s="2">
        <v>3.7000000000000002E-3</v>
      </c>
      <c r="O156" s="2">
        <v>34.97</v>
      </c>
      <c r="P156" s="2"/>
      <c r="Q156" s="13">
        <f t="shared" si="3"/>
        <v>733.32903967242339</v>
      </c>
      <c r="R156" s="2"/>
      <c r="S156" s="2"/>
      <c r="T156" s="2"/>
      <c r="U156" s="2"/>
    </row>
    <row r="157" spans="1:21" x14ac:dyDescent="0.25">
      <c r="A157" s="2" t="s">
        <v>36</v>
      </c>
      <c r="B157" s="15">
        <v>165.7</v>
      </c>
      <c r="C157" s="2">
        <v>2.89</v>
      </c>
      <c r="D157" s="2">
        <v>1552</v>
      </c>
      <c r="E157" s="2">
        <v>296.2</v>
      </c>
      <c r="F157" s="2">
        <v>1956</v>
      </c>
      <c r="G157" s="2">
        <v>3492</v>
      </c>
      <c r="H157" s="2">
        <v>24.07</v>
      </c>
      <c r="I157" s="2">
        <v>51.8</v>
      </c>
      <c r="J157" s="2">
        <v>80.180000000000007</v>
      </c>
      <c r="K157" s="2">
        <v>184.7</v>
      </c>
      <c r="L157" s="2">
        <v>30.81</v>
      </c>
      <c r="M157" s="2">
        <v>13.77</v>
      </c>
      <c r="N157" s="14" t="s">
        <v>175</v>
      </c>
      <c r="O157" s="2">
        <v>19.440000000000001</v>
      </c>
      <c r="P157" s="2"/>
      <c r="Q157" s="13">
        <f t="shared" si="3"/>
        <v>778.5363678840074</v>
      </c>
      <c r="R157" s="2"/>
      <c r="S157" s="2"/>
      <c r="T157" s="2"/>
      <c r="U157" s="2"/>
    </row>
    <row r="158" spans="1:21" x14ac:dyDescent="0.25">
      <c r="A158" s="2" t="s">
        <v>37</v>
      </c>
      <c r="B158" s="15">
        <v>89.6</v>
      </c>
      <c r="C158" s="2">
        <v>1.74</v>
      </c>
      <c r="D158" s="2">
        <v>1890</v>
      </c>
      <c r="E158" s="2">
        <v>362.8</v>
      </c>
      <c r="F158" s="2">
        <v>894.6</v>
      </c>
      <c r="G158" s="2">
        <v>1795</v>
      </c>
      <c r="H158" s="2">
        <v>16.57</v>
      </c>
      <c r="I158" s="2">
        <v>47.98</v>
      </c>
      <c r="J158" s="2">
        <v>45.82</v>
      </c>
      <c r="K158" s="2">
        <v>67.11</v>
      </c>
      <c r="L158" s="2">
        <v>13.65</v>
      </c>
      <c r="M158" s="2">
        <v>30.27</v>
      </c>
      <c r="N158" s="2">
        <v>4.4000000000000003E-3</v>
      </c>
      <c r="O158" s="2">
        <v>43.41</v>
      </c>
      <c r="P158" s="2"/>
      <c r="Q158" s="13">
        <f t="shared" si="3"/>
        <v>699.27784800947131</v>
      </c>
      <c r="R158" s="2"/>
      <c r="S158" s="2"/>
      <c r="T158" s="2"/>
      <c r="U158" s="2"/>
    </row>
    <row r="159" spans="1:21" x14ac:dyDescent="0.25">
      <c r="A159" s="2" t="s">
        <v>61</v>
      </c>
      <c r="B159" s="15">
        <v>72.7</v>
      </c>
      <c r="C159" s="2">
        <v>3.72</v>
      </c>
      <c r="D159" s="2">
        <v>2217.6999999999998</v>
      </c>
      <c r="E159" s="2">
        <v>497.5</v>
      </c>
      <c r="F159" s="2">
        <v>2439</v>
      </c>
      <c r="G159" s="2">
        <v>2678</v>
      </c>
      <c r="H159" s="2">
        <v>31.01</v>
      </c>
      <c r="I159" s="2">
        <v>47.1</v>
      </c>
      <c r="J159" s="2">
        <v>93.4</v>
      </c>
      <c r="K159" s="2">
        <v>150.19999999999999</v>
      </c>
      <c r="L159" s="2">
        <v>42.86</v>
      </c>
      <c r="M159" s="2">
        <v>30.78</v>
      </c>
      <c r="N159" s="14" t="s">
        <v>175</v>
      </c>
      <c r="O159" s="2">
        <v>42.82</v>
      </c>
      <c r="P159" s="2"/>
      <c r="Q159" s="13">
        <f t="shared" si="3"/>
        <v>803.28763648714857</v>
      </c>
      <c r="R159" s="2"/>
      <c r="S159" s="2"/>
      <c r="T159" s="2"/>
      <c r="U159" s="2"/>
    </row>
    <row r="160" spans="1:21" x14ac:dyDescent="0.25">
      <c r="A160" s="2" t="s">
        <v>38</v>
      </c>
      <c r="B160" s="15">
        <v>270</v>
      </c>
      <c r="C160" s="2">
        <v>1.99</v>
      </c>
      <c r="D160" s="2">
        <v>1747</v>
      </c>
      <c r="E160" s="2">
        <v>430.9</v>
      </c>
      <c r="F160" s="2">
        <v>1117.4000000000001</v>
      </c>
      <c r="G160" s="2">
        <v>3208</v>
      </c>
      <c r="H160" s="2">
        <v>52.9</v>
      </c>
      <c r="I160" s="2">
        <v>38.590000000000003</v>
      </c>
      <c r="J160" s="2">
        <v>60.33</v>
      </c>
      <c r="K160" s="2">
        <v>205.4</v>
      </c>
      <c r="L160" s="2">
        <v>26.65</v>
      </c>
      <c r="M160" s="2">
        <v>17.21</v>
      </c>
      <c r="N160" s="2">
        <v>2.8999999999999998E-3</v>
      </c>
      <c r="O160" s="2">
        <v>25.33</v>
      </c>
      <c r="P160" s="2"/>
      <c r="Q160" s="13">
        <f t="shared" si="3"/>
        <v>720.5670005196115</v>
      </c>
      <c r="R160" s="2"/>
      <c r="S160" s="2"/>
      <c r="T160" s="2"/>
      <c r="U160" s="2"/>
    </row>
    <row r="161" spans="1:21" x14ac:dyDescent="0.25">
      <c r="A161" s="2" t="s">
        <v>39</v>
      </c>
      <c r="B161" s="15">
        <v>158</v>
      </c>
      <c r="C161" s="2">
        <v>2.2799999999999998</v>
      </c>
      <c r="D161" s="2">
        <v>1490</v>
      </c>
      <c r="E161" s="2">
        <v>362.3</v>
      </c>
      <c r="F161" s="2">
        <v>1651</v>
      </c>
      <c r="G161" s="2">
        <v>2618</v>
      </c>
      <c r="H161" s="2">
        <v>19.78</v>
      </c>
      <c r="I161" s="2">
        <v>46</v>
      </c>
      <c r="J161" s="2">
        <v>69.16</v>
      </c>
      <c r="K161" s="2">
        <v>103.65</v>
      </c>
      <c r="L161" s="2">
        <v>15.67</v>
      </c>
      <c r="M161" s="2">
        <v>23.7</v>
      </c>
      <c r="N161" s="2">
        <v>1.4E-3</v>
      </c>
      <c r="O161" s="2">
        <v>32.99</v>
      </c>
      <c r="P161" s="2"/>
      <c r="Q161" s="13">
        <f t="shared" si="3"/>
        <v>760.28335046980214</v>
      </c>
      <c r="R161" s="2"/>
      <c r="S161" s="2"/>
      <c r="T161" s="2"/>
      <c r="U161" s="2"/>
    </row>
    <row r="162" spans="1:21" x14ac:dyDescent="0.25">
      <c r="A162" s="2" t="s">
        <v>62</v>
      </c>
      <c r="B162" s="15">
        <v>63.2</v>
      </c>
      <c r="C162" s="2">
        <v>2.54</v>
      </c>
      <c r="D162" s="2">
        <v>1491.6</v>
      </c>
      <c r="E162" s="2">
        <v>304.60000000000002</v>
      </c>
      <c r="F162" s="2">
        <v>877.7</v>
      </c>
      <c r="G162" s="2">
        <v>2510</v>
      </c>
      <c r="H162" s="2">
        <v>25.3</v>
      </c>
      <c r="I162" s="2">
        <v>48.79</v>
      </c>
      <c r="J162" s="2">
        <v>46.96</v>
      </c>
      <c r="K162" s="2">
        <v>117.65</v>
      </c>
      <c r="L162" s="2">
        <v>23.07</v>
      </c>
      <c r="M162" s="2">
        <v>8.17</v>
      </c>
      <c r="N162" s="2">
        <v>1.2800000000000001E-3</v>
      </c>
      <c r="O162" s="2">
        <v>12.36</v>
      </c>
      <c r="P162" s="2"/>
      <c r="Q162" s="13">
        <f t="shared" si="3"/>
        <v>697.49446332300238</v>
      </c>
      <c r="R162" s="2"/>
      <c r="S162" s="2"/>
      <c r="T162" s="2"/>
      <c r="U162" s="2"/>
    </row>
    <row r="163" spans="1:21" x14ac:dyDescent="0.25">
      <c r="A163" s="2" t="s">
        <v>40</v>
      </c>
      <c r="B163" s="15">
        <v>16.8</v>
      </c>
      <c r="C163" s="2">
        <v>3.39</v>
      </c>
      <c r="D163" s="2">
        <v>2167</v>
      </c>
      <c r="E163" s="2">
        <v>513.5</v>
      </c>
      <c r="F163" s="2">
        <v>1698</v>
      </c>
      <c r="G163" s="2">
        <v>2493</v>
      </c>
      <c r="H163" s="2">
        <v>42.75</v>
      </c>
      <c r="I163" s="2">
        <v>32.56</v>
      </c>
      <c r="J163" s="2">
        <v>74.239999999999995</v>
      </c>
      <c r="K163" s="2">
        <v>157.96</v>
      </c>
      <c r="L163" s="2">
        <v>58.64</v>
      </c>
      <c r="M163" s="2">
        <v>32.950000000000003</v>
      </c>
      <c r="N163" s="2">
        <v>6.8999999999999997E-4</v>
      </c>
      <c r="O163" s="2">
        <v>46.9</v>
      </c>
      <c r="P163" s="2"/>
      <c r="Q163" s="13">
        <f t="shared" si="3"/>
        <v>763.2618608639234</v>
      </c>
      <c r="R163" s="2"/>
      <c r="S163" s="2"/>
      <c r="T163" s="2"/>
      <c r="U163" s="2"/>
    </row>
    <row r="164" spans="1:21" x14ac:dyDescent="0.25">
      <c r="A164" s="2" t="s">
        <v>41</v>
      </c>
      <c r="B164" s="15">
        <v>122.9</v>
      </c>
      <c r="C164" s="2">
        <v>1.91</v>
      </c>
      <c r="D164" s="2">
        <v>1330</v>
      </c>
      <c r="E164" s="2">
        <v>230.4</v>
      </c>
      <c r="F164" s="2">
        <v>1164.5999999999999</v>
      </c>
      <c r="G164" s="2">
        <v>2908</v>
      </c>
      <c r="H164" s="2">
        <v>19.850000000000001</v>
      </c>
      <c r="I164" s="2">
        <v>43.2</v>
      </c>
      <c r="J164" s="2">
        <v>55.89</v>
      </c>
      <c r="K164" s="2">
        <v>123.82</v>
      </c>
      <c r="L164" s="2">
        <v>27.96</v>
      </c>
      <c r="M164" s="2">
        <v>11.82</v>
      </c>
      <c r="N164" s="14" t="s">
        <v>175</v>
      </c>
      <c r="O164" s="2">
        <v>16.940000000000001</v>
      </c>
      <c r="P164" s="2"/>
      <c r="Q164" s="13">
        <f t="shared" si="3"/>
        <v>724.63100659658676</v>
      </c>
      <c r="R164" s="2"/>
      <c r="S164" s="2"/>
      <c r="T164" s="2"/>
      <c r="U164" s="2"/>
    </row>
    <row r="165" spans="1:21" x14ac:dyDescent="0.25">
      <c r="A165" s="2" t="s">
        <v>42</v>
      </c>
      <c r="B165" s="15">
        <v>238</v>
      </c>
      <c r="C165" s="2">
        <v>1.33</v>
      </c>
      <c r="D165" s="2">
        <v>2226</v>
      </c>
      <c r="E165" s="2">
        <v>394.9</v>
      </c>
      <c r="F165" s="2">
        <v>2767</v>
      </c>
      <c r="G165" s="2">
        <v>2171</v>
      </c>
      <c r="H165" s="2">
        <v>56.5</v>
      </c>
      <c r="I165" s="2">
        <v>25.21</v>
      </c>
      <c r="J165" s="2">
        <v>105.2</v>
      </c>
      <c r="K165" s="2">
        <v>108.86</v>
      </c>
      <c r="L165" s="2">
        <v>89.7</v>
      </c>
      <c r="M165" s="2">
        <v>19.670000000000002</v>
      </c>
      <c r="N165" s="14" t="s">
        <v>175</v>
      </c>
      <c r="O165" s="2">
        <v>26.77</v>
      </c>
      <c r="P165" s="2"/>
      <c r="Q165" s="13">
        <f t="shared" si="3"/>
        <v>817.9696386796254</v>
      </c>
      <c r="R165" s="2"/>
      <c r="S165" s="2"/>
      <c r="T165" s="2"/>
      <c r="U165" s="2"/>
    </row>
    <row r="166" spans="1:21" x14ac:dyDescent="0.25">
      <c r="A166" s="2" t="s">
        <v>43</v>
      </c>
      <c r="B166" s="15">
        <v>115.5</v>
      </c>
      <c r="C166" s="2">
        <v>1.75</v>
      </c>
      <c r="D166" s="2">
        <v>1226</v>
      </c>
      <c r="E166" s="2">
        <v>217.8</v>
      </c>
      <c r="F166" s="2">
        <v>927.7</v>
      </c>
      <c r="G166" s="2">
        <v>1668</v>
      </c>
      <c r="H166" s="2">
        <v>13.49</v>
      </c>
      <c r="I166" s="2">
        <v>55.5</v>
      </c>
      <c r="J166" s="2">
        <v>42.83</v>
      </c>
      <c r="K166" s="2">
        <v>88.71</v>
      </c>
      <c r="L166" s="2">
        <v>8.4600000000000009</v>
      </c>
      <c r="M166" s="2">
        <v>10.49</v>
      </c>
      <c r="N166" s="2">
        <v>3.2000000000000003E-4</v>
      </c>
      <c r="O166" s="2">
        <v>16.32</v>
      </c>
      <c r="P166" s="2"/>
      <c r="Q166" s="13">
        <f t="shared" si="3"/>
        <v>702.69338180129455</v>
      </c>
      <c r="R166" s="2"/>
      <c r="S166" s="2"/>
      <c r="T166" s="2"/>
      <c r="U166" s="2"/>
    </row>
    <row r="167" spans="1:21" x14ac:dyDescent="0.25">
      <c r="A167" s="2" t="s">
        <v>44</v>
      </c>
      <c r="B167" s="15">
        <v>325</v>
      </c>
      <c r="C167" s="2">
        <v>2.56</v>
      </c>
      <c r="D167" s="2">
        <v>2126</v>
      </c>
      <c r="E167" s="2">
        <v>359.8</v>
      </c>
      <c r="F167" s="2">
        <v>2110</v>
      </c>
      <c r="G167" s="2">
        <v>2038</v>
      </c>
      <c r="H167" s="2">
        <v>30.68</v>
      </c>
      <c r="I167" s="2">
        <v>39.89</v>
      </c>
      <c r="J167" s="2">
        <v>85.37</v>
      </c>
      <c r="K167" s="2">
        <v>76.650000000000006</v>
      </c>
      <c r="L167" s="2">
        <v>8.08</v>
      </c>
      <c r="M167" s="2">
        <v>18.25</v>
      </c>
      <c r="N167" s="2">
        <v>1.2E-4</v>
      </c>
      <c r="O167" s="2">
        <v>26.01</v>
      </c>
      <c r="P167" s="2"/>
      <c r="Q167" s="13">
        <f t="shared" si="3"/>
        <v>786.90688140584416</v>
      </c>
      <c r="R167" s="2"/>
      <c r="S167" s="2"/>
      <c r="T167" s="2"/>
      <c r="U167" s="2"/>
    </row>
    <row r="168" spans="1:21" x14ac:dyDescent="0.25">
      <c r="A168" s="2" t="s">
        <v>45</v>
      </c>
      <c r="B168" s="15">
        <v>661</v>
      </c>
      <c r="C168" s="2">
        <v>2.88</v>
      </c>
      <c r="D168" s="2">
        <v>1968</v>
      </c>
      <c r="E168" s="2">
        <v>364.6</v>
      </c>
      <c r="F168" s="2">
        <v>1840</v>
      </c>
      <c r="G168" s="2">
        <v>2261</v>
      </c>
      <c r="H168" s="2">
        <v>56.6</v>
      </c>
      <c r="I168" s="2">
        <v>44.9</v>
      </c>
      <c r="J168" s="2">
        <v>80.3</v>
      </c>
      <c r="K168" s="2">
        <v>94.74</v>
      </c>
      <c r="L168" s="2">
        <v>31.6</v>
      </c>
      <c r="M168" s="2">
        <v>17.43</v>
      </c>
      <c r="N168" s="2">
        <v>1.8E-3</v>
      </c>
      <c r="O168" s="2">
        <v>21.46</v>
      </c>
      <c r="P168" s="2"/>
      <c r="Q168" s="13">
        <f t="shared" si="3"/>
        <v>771.87970497307219</v>
      </c>
      <c r="R168" s="2"/>
      <c r="S168" s="2"/>
      <c r="T168" s="2"/>
      <c r="U168" s="2"/>
    </row>
    <row r="169" spans="1:21" x14ac:dyDescent="0.25">
      <c r="A169" s="2" t="s">
        <v>46</v>
      </c>
      <c r="B169" s="15">
        <v>80.099999999999994</v>
      </c>
      <c r="C169" s="2">
        <v>2.4</v>
      </c>
      <c r="D169" s="2">
        <v>1827</v>
      </c>
      <c r="E169" s="2">
        <v>300.5</v>
      </c>
      <c r="F169" s="2">
        <v>1247.9000000000001</v>
      </c>
      <c r="G169" s="2">
        <v>2200</v>
      </c>
      <c r="H169" s="2">
        <v>28.87</v>
      </c>
      <c r="I169" s="2">
        <v>41.08</v>
      </c>
      <c r="J169" s="2">
        <v>60.27</v>
      </c>
      <c r="K169" s="2">
        <v>56.05</v>
      </c>
      <c r="L169" s="2">
        <v>10.65</v>
      </c>
      <c r="M169" s="2">
        <v>21.23</v>
      </c>
      <c r="N169" s="14" t="s">
        <v>175</v>
      </c>
      <c r="O169" s="2">
        <v>28.92</v>
      </c>
      <c r="P169" s="2"/>
      <c r="Q169" s="13">
        <f t="shared" si="3"/>
        <v>731.49166164179951</v>
      </c>
      <c r="R169" s="2"/>
      <c r="S169" s="2"/>
      <c r="T169" s="2"/>
      <c r="U169" s="2"/>
    </row>
    <row r="170" spans="1:21" x14ac:dyDescent="0.25">
      <c r="A170" s="2" t="s">
        <v>47</v>
      </c>
      <c r="B170" s="15">
        <v>192</v>
      </c>
      <c r="C170" s="2">
        <v>2.83</v>
      </c>
      <c r="D170" s="2">
        <v>2628</v>
      </c>
      <c r="E170" s="2">
        <v>572.5</v>
      </c>
      <c r="F170" s="2">
        <v>811.3</v>
      </c>
      <c r="G170" s="2">
        <v>2146</v>
      </c>
      <c r="H170" s="2">
        <v>60.9</v>
      </c>
      <c r="I170" s="2">
        <v>45.69</v>
      </c>
      <c r="J170" s="2">
        <v>45.3</v>
      </c>
      <c r="K170" s="2">
        <v>106.05</v>
      </c>
      <c r="L170" s="2">
        <v>95.01</v>
      </c>
      <c r="M170" s="2">
        <v>28.61</v>
      </c>
      <c r="N170" s="2">
        <v>2.7900000000000001E-2</v>
      </c>
      <c r="O170" s="2">
        <v>39.53</v>
      </c>
      <c r="P170" s="2"/>
      <c r="Q170" s="13">
        <f t="shared" si="3"/>
        <v>690.20704034994594</v>
      </c>
      <c r="R170" s="2"/>
      <c r="S170" s="2"/>
      <c r="T170" s="2"/>
      <c r="U170" s="2"/>
    </row>
    <row r="171" spans="1:21" x14ac:dyDescent="0.25">
      <c r="A171" s="2" t="s">
        <v>63</v>
      </c>
      <c r="B171" s="15">
        <v>205.9</v>
      </c>
      <c r="C171" s="2">
        <v>3.71</v>
      </c>
      <c r="D171" s="2">
        <v>1352</v>
      </c>
      <c r="E171" s="2">
        <v>296.39999999999998</v>
      </c>
      <c r="F171" s="2">
        <v>2228</v>
      </c>
      <c r="G171" s="2">
        <v>4720</v>
      </c>
      <c r="H171" s="2">
        <v>24.99</v>
      </c>
      <c r="I171" s="2">
        <v>36.11</v>
      </c>
      <c r="J171" s="2">
        <v>96.6</v>
      </c>
      <c r="K171" s="2">
        <v>186.6</v>
      </c>
      <c r="L171" s="2">
        <v>75.400000000000006</v>
      </c>
      <c r="M171" s="2">
        <v>13.23</v>
      </c>
      <c r="N171" s="2">
        <v>2.3E-3</v>
      </c>
      <c r="O171" s="2">
        <v>18.95</v>
      </c>
      <c r="P171" s="2"/>
      <c r="Q171" s="13">
        <f t="shared" si="3"/>
        <v>792.99977201790807</v>
      </c>
      <c r="R171" s="2"/>
      <c r="S171" s="2"/>
      <c r="T171" s="2"/>
      <c r="U171" s="2"/>
    </row>
    <row r="172" spans="1:21" x14ac:dyDescent="0.25">
      <c r="A172" s="2" t="s">
        <v>48</v>
      </c>
      <c r="B172" s="15">
        <v>102.3</v>
      </c>
      <c r="C172" s="2">
        <v>3.9</v>
      </c>
      <c r="D172" s="2">
        <v>1918</v>
      </c>
      <c r="E172" s="2">
        <v>358</v>
      </c>
      <c r="F172" s="2">
        <v>2746</v>
      </c>
      <c r="G172" s="2">
        <v>3302</v>
      </c>
      <c r="H172" s="2">
        <v>42.2</v>
      </c>
      <c r="I172" s="2">
        <v>35.479999999999997</v>
      </c>
      <c r="J172" s="2">
        <v>107.3</v>
      </c>
      <c r="K172" s="2">
        <v>257.2</v>
      </c>
      <c r="L172" s="2">
        <v>16.04</v>
      </c>
      <c r="M172" s="2">
        <v>27.1</v>
      </c>
      <c r="N172" s="2">
        <v>1.3999999999999999E-4</v>
      </c>
      <c r="O172" s="2">
        <v>37.71</v>
      </c>
      <c r="P172" s="2"/>
      <c r="Q172" s="13">
        <f t="shared" si="3"/>
        <v>817.07179626157154</v>
      </c>
      <c r="R172" s="2"/>
      <c r="S172" s="2"/>
      <c r="T172" s="2"/>
      <c r="U172" s="2"/>
    </row>
    <row r="173" spans="1:21" x14ac:dyDescent="0.25">
      <c r="A173" s="2" t="s">
        <v>1</v>
      </c>
      <c r="B173" s="15">
        <v>16.670000000000002</v>
      </c>
      <c r="C173" s="2">
        <v>3.68</v>
      </c>
      <c r="D173" s="2">
        <v>2040.6</v>
      </c>
      <c r="E173" s="2">
        <v>491.3</v>
      </c>
      <c r="F173" s="2">
        <v>2461</v>
      </c>
      <c r="G173" s="2">
        <v>2426</v>
      </c>
      <c r="H173" s="2">
        <v>45.5</v>
      </c>
      <c r="I173" s="2">
        <v>33.67</v>
      </c>
      <c r="J173" s="2">
        <v>96.6</v>
      </c>
      <c r="K173" s="2">
        <v>115.99</v>
      </c>
      <c r="L173" s="2">
        <v>55.46</v>
      </c>
      <c r="M173" s="2">
        <v>27.85</v>
      </c>
      <c r="N173" s="14" t="s">
        <v>175</v>
      </c>
      <c r="O173" s="2">
        <v>39.64</v>
      </c>
      <c r="P173" s="2"/>
      <c r="Q173" s="13">
        <f t="shared" si="3"/>
        <v>804.31945025953746</v>
      </c>
      <c r="R173" s="2"/>
      <c r="S173" s="2"/>
      <c r="T173" s="2"/>
      <c r="U173" s="2"/>
    </row>
    <row r="174" spans="1:21" x14ac:dyDescent="0.25">
      <c r="A174" s="2" t="s">
        <v>2</v>
      </c>
      <c r="B174" s="15">
        <v>316</v>
      </c>
      <c r="C174" s="2">
        <v>3.53</v>
      </c>
      <c r="D174" s="2">
        <v>1415</v>
      </c>
      <c r="E174" s="2">
        <v>290.39999999999998</v>
      </c>
      <c r="F174" s="2">
        <v>2234</v>
      </c>
      <c r="G174" s="2">
        <v>4553</v>
      </c>
      <c r="H174" s="2">
        <v>22.4</v>
      </c>
      <c r="I174" s="2">
        <v>43.24</v>
      </c>
      <c r="J174" s="2">
        <v>96</v>
      </c>
      <c r="K174" s="2">
        <v>212.6</v>
      </c>
      <c r="L174" s="2">
        <v>56.52</v>
      </c>
      <c r="M174" s="2">
        <v>16.78</v>
      </c>
      <c r="N174" s="2">
        <v>2.5999999999999998E-4</v>
      </c>
      <c r="O174" s="2">
        <v>24.08</v>
      </c>
      <c r="P174" s="2"/>
      <c r="Q174" s="13">
        <f t="shared" si="3"/>
        <v>793.30271334350346</v>
      </c>
      <c r="R174" s="2"/>
      <c r="S174" s="2"/>
      <c r="T174" s="2"/>
      <c r="U174" s="2"/>
    </row>
    <row r="175" spans="1:21" x14ac:dyDescent="0.25">
      <c r="A175" s="2" t="s">
        <v>3</v>
      </c>
      <c r="B175" s="15">
        <v>298.8</v>
      </c>
      <c r="C175" s="2">
        <v>1.76</v>
      </c>
      <c r="D175" s="2">
        <v>1221.0999999999999</v>
      </c>
      <c r="E175" s="2">
        <v>271.8</v>
      </c>
      <c r="F175" s="2">
        <v>730.3</v>
      </c>
      <c r="G175" s="2">
        <v>3259</v>
      </c>
      <c r="H175" s="2">
        <v>16.09</v>
      </c>
      <c r="I175" s="2">
        <v>40.21</v>
      </c>
      <c r="J175" s="2">
        <v>34.26</v>
      </c>
      <c r="K175" s="2">
        <v>216.4</v>
      </c>
      <c r="L175" s="2">
        <v>50.8</v>
      </c>
      <c r="M175" s="2">
        <v>14.06</v>
      </c>
      <c r="N175" s="2">
        <v>7.3200000000000001E-2</v>
      </c>
      <c r="O175" s="2">
        <v>15.04</v>
      </c>
      <c r="P175" s="2"/>
      <c r="Q175" s="13">
        <f t="shared" si="3"/>
        <v>680.63260558927379</v>
      </c>
      <c r="R175" s="2"/>
      <c r="S175" s="2"/>
      <c r="T175" s="2"/>
      <c r="U175" s="2"/>
    </row>
    <row r="176" spans="1:21" x14ac:dyDescent="0.25">
      <c r="A176" s="2" t="s">
        <v>4</v>
      </c>
      <c r="B176" s="15">
        <v>150.30000000000001</v>
      </c>
      <c r="C176" s="2">
        <v>2.77</v>
      </c>
      <c r="D176" s="2">
        <v>1658</v>
      </c>
      <c r="E176" s="2">
        <v>372.4</v>
      </c>
      <c r="F176" s="2">
        <v>2453</v>
      </c>
      <c r="G176" s="2">
        <v>2800</v>
      </c>
      <c r="H176" s="2">
        <v>19.61</v>
      </c>
      <c r="I176" s="2">
        <v>73.099999999999994</v>
      </c>
      <c r="J176" s="2">
        <v>98.9</v>
      </c>
      <c r="K176" s="2">
        <v>117.79</v>
      </c>
      <c r="L176" s="2">
        <v>16.09</v>
      </c>
      <c r="M176" s="2">
        <v>30.78</v>
      </c>
      <c r="N176" s="2">
        <v>5.1999999999999998E-3</v>
      </c>
      <c r="O176" s="2">
        <v>41.68</v>
      </c>
      <c r="P176" s="2"/>
      <c r="Q176" s="13">
        <f t="shared" si="3"/>
        <v>803.94508785495009</v>
      </c>
      <c r="R176" s="2"/>
      <c r="S176" s="2"/>
      <c r="T176" s="2"/>
      <c r="U176" s="2"/>
    </row>
    <row r="177" spans="1:21" x14ac:dyDescent="0.25">
      <c r="A177" s="2" t="s">
        <v>5</v>
      </c>
      <c r="B177" s="15">
        <v>41.6</v>
      </c>
      <c r="C177" s="2">
        <v>3.63</v>
      </c>
      <c r="D177" s="2">
        <v>1972</v>
      </c>
      <c r="E177" s="2">
        <v>522.6</v>
      </c>
      <c r="F177" s="2">
        <v>2582</v>
      </c>
      <c r="G177" s="2">
        <v>2576</v>
      </c>
      <c r="H177" s="2">
        <v>47.11</v>
      </c>
      <c r="I177" s="2">
        <v>48.5</v>
      </c>
      <c r="J177" s="2">
        <v>102.3</v>
      </c>
      <c r="K177" s="2">
        <v>133</v>
      </c>
      <c r="L177" s="2">
        <v>60.06</v>
      </c>
      <c r="M177" s="2">
        <v>25.47</v>
      </c>
      <c r="N177" s="2">
        <v>2.2000000000000001E-3</v>
      </c>
      <c r="O177" s="2">
        <v>35.340000000000003</v>
      </c>
      <c r="P177" s="2"/>
      <c r="Q177" s="13">
        <f t="shared" si="3"/>
        <v>809.8682472060691</v>
      </c>
      <c r="R177" s="2"/>
      <c r="S177" s="2"/>
      <c r="T177" s="2"/>
      <c r="U177" s="2"/>
    </row>
    <row r="178" spans="1:21" x14ac:dyDescent="0.25">
      <c r="A178" s="2" t="s">
        <v>6</v>
      </c>
      <c r="B178" s="15">
        <v>87.75</v>
      </c>
      <c r="C178" s="2">
        <v>3.22</v>
      </c>
      <c r="D178" s="2">
        <v>1787</v>
      </c>
      <c r="E178" s="2">
        <v>263.89999999999998</v>
      </c>
      <c r="F178" s="2">
        <v>1052.0999999999999</v>
      </c>
      <c r="G178" s="2">
        <v>2377</v>
      </c>
      <c r="H178" s="2">
        <v>22.46</v>
      </c>
      <c r="I178" s="2">
        <v>54.5</v>
      </c>
      <c r="J178" s="2">
        <v>57.99</v>
      </c>
      <c r="K178" s="2">
        <v>80.25</v>
      </c>
      <c r="L178" s="2">
        <v>19.2</v>
      </c>
      <c r="M178" s="2">
        <v>17.82</v>
      </c>
      <c r="N178" s="14" t="s">
        <v>175</v>
      </c>
      <c r="O178" s="2">
        <v>24.07</v>
      </c>
      <c r="P178" s="2"/>
      <c r="Q178" s="13">
        <f t="shared" si="3"/>
        <v>714.71087103874152</v>
      </c>
      <c r="R178" s="2"/>
      <c r="S178" s="2"/>
      <c r="T178" s="2"/>
      <c r="U178" s="2"/>
    </row>
    <row r="179" spans="1:21" x14ac:dyDescent="0.25">
      <c r="A179" s="2" t="s">
        <v>49</v>
      </c>
      <c r="B179" s="15">
        <v>113.7</v>
      </c>
      <c r="C179" s="2">
        <v>2.38</v>
      </c>
      <c r="D179" s="2">
        <v>1702</v>
      </c>
      <c r="E179" s="2">
        <v>404.9</v>
      </c>
      <c r="F179" s="2">
        <v>1415</v>
      </c>
      <c r="G179" s="2">
        <v>3050</v>
      </c>
      <c r="H179" s="2">
        <v>21.42</v>
      </c>
      <c r="I179" s="2">
        <v>55.7</v>
      </c>
      <c r="J179" s="2">
        <v>72.78</v>
      </c>
      <c r="K179" s="2">
        <v>79.38</v>
      </c>
      <c r="L179" s="2">
        <v>24.7</v>
      </c>
      <c r="M179" s="2">
        <v>47.9</v>
      </c>
      <c r="N179" s="2">
        <v>1.1E-4</v>
      </c>
      <c r="O179" s="2">
        <v>62.03</v>
      </c>
      <c r="P179" s="2"/>
      <c r="Q179" s="13">
        <f t="shared" si="3"/>
        <v>744.21647078683759</v>
      </c>
      <c r="R179" s="2"/>
      <c r="S179" s="2"/>
      <c r="T179" s="2"/>
      <c r="U179" s="2"/>
    </row>
    <row r="180" spans="1:21" x14ac:dyDescent="0.25">
      <c r="A180" s="2"/>
      <c r="B180" s="15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8" t="s">
        <v>181</v>
      </c>
      <c r="B181" s="15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 t="s">
        <v>64</v>
      </c>
      <c r="B182" s="15">
        <v>26.9</v>
      </c>
      <c r="C182" s="2">
        <v>2.79</v>
      </c>
      <c r="D182" s="2">
        <v>3867</v>
      </c>
      <c r="E182" s="2">
        <v>1019.7</v>
      </c>
      <c r="F182" s="2">
        <v>2006</v>
      </c>
      <c r="G182" s="2">
        <v>2441</v>
      </c>
      <c r="H182" s="2">
        <v>27.37</v>
      </c>
      <c r="I182" s="2">
        <v>40.5</v>
      </c>
      <c r="J182" s="2">
        <v>82.05</v>
      </c>
      <c r="K182" s="2">
        <v>71.98</v>
      </c>
      <c r="L182" s="2">
        <v>4.09</v>
      </c>
      <c r="M182" s="2">
        <v>33</v>
      </c>
      <c r="N182" s="2">
        <v>4.6000000000000001E-4</v>
      </c>
      <c r="O182" s="2">
        <v>47.92</v>
      </c>
      <c r="P182" s="2"/>
      <c r="Q182" s="13">
        <f t="shared" ref="Q182:Q226" si="4">((83.9+0.41*$S$11)/(0.1428-0.0083144*LN(F182)))-273</f>
        <v>781.30949613435428</v>
      </c>
      <c r="R182" s="2"/>
      <c r="S182" s="2"/>
      <c r="T182" s="2"/>
      <c r="U182" s="2"/>
    </row>
    <row r="183" spans="1:21" x14ac:dyDescent="0.25">
      <c r="A183" s="2" t="s">
        <v>65</v>
      </c>
      <c r="B183" s="15">
        <v>84.9</v>
      </c>
      <c r="C183" s="2">
        <v>3.78</v>
      </c>
      <c r="D183" s="2">
        <v>2974</v>
      </c>
      <c r="E183" s="2">
        <v>1181.0999999999999</v>
      </c>
      <c r="F183" s="2">
        <v>1040.0999999999999</v>
      </c>
      <c r="G183" s="2">
        <v>2080.4</v>
      </c>
      <c r="H183" s="2">
        <v>16.399999999999999</v>
      </c>
      <c r="I183" s="2">
        <v>66.099999999999994</v>
      </c>
      <c r="J183" s="2">
        <v>52.46</v>
      </c>
      <c r="K183" s="2">
        <v>64.7</v>
      </c>
      <c r="L183" s="2">
        <v>23.42</v>
      </c>
      <c r="M183" s="2">
        <v>17.12</v>
      </c>
      <c r="N183" s="2">
        <v>1.5900000000000001E-2</v>
      </c>
      <c r="O183" s="2">
        <v>24.49</v>
      </c>
      <c r="P183" s="2"/>
      <c r="Q183" s="13">
        <f t="shared" si="4"/>
        <v>713.60308964945341</v>
      </c>
      <c r="R183" s="2"/>
      <c r="S183" s="2"/>
      <c r="T183" s="2"/>
      <c r="U183" s="2"/>
    </row>
    <row r="184" spans="1:21" x14ac:dyDescent="0.25">
      <c r="A184" s="2" t="s">
        <v>66</v>
      </c>
      <c r="B184" s="15">
        <v>143</v>
      </c>
      <c r="C184" s="2">
        <v>14.38</v>
      </c>
      <c r="D184" s="2">
        <v>2063</v>
      </c>
      <c r="E184" s="2">
        <v>1248</v>
      </c>
      <c r="F184" s="2">
        <v>3062</v>
      </c>
      <c r="G184" s="2">
        <v>5925</v>
      </c>
      <c r="H184" s="2">
        <v>108.9</v>
      </c>
      <c r="I184" s="2">
        <v>24.19</v>
      </c>
      <c r="J184" s="2">
        <v>116.9</v>
      </c>
      <c r="K184" s="2">
        <v>151.94</v>
      </c>
      <c r="L184" s="2">
        <v>7.65</v>
      </c>
      <c r="M184" s="2">
        <v>32.04</v>
      </c>
      <c r="N184" s="2">
        <v>3.7000000000000002E-3</v>
      </c>
      <c r="O184" s="2">
        <v>46.97</v>
      </c>
      <c r="P184" s="2"/>
      <c r="Q184" s="13">
        <f t="shared" si="4"/>
        <v>830.05073247351129</v>
      </c>
      <c r="R184" s="2"/>
      <c r="S184" s="2"/>
      <c r="T184" s="2"/>
      <c r="U184" s="2"/>
    </row>
    <row r="185" spans="1:21" x14ac:dyDescent="0.25">
      <c r="A185" s="2" t="s">
        <v>67</v>
      </c>
      <c r="B185" s="15">
        <v>154.9</v>
      </c>
      <c r="C185" s="2">
        <v>0.37</v>
      </c>
      <c r="D185" s="2">
        <v>1970.4</v>
      </c>
      <c r="E185" s="2">
        <v>245.7</v>
      </c>
      <c r="F185" s="2">
        <v>588.79999999999995</v>
      </c>
      <c r="G185" s="2">
        <v>1715</v>
      </c>
      <c r="H185" s="2">
        <v>23.37</v>
      </c>
      <c r="I185" s="2">
        <v>24.66</v>
      </c>
      <c r="J185" s="2">
        <v>33.340000000000003</v>
      </c>
      <c r="K185" s="2">
        <v>39.29</v>
      </c>
      <c r="L185" s="2">
        <v>3.45</v>
      </c>
      <c r="M185" s="2">
        <v>35.729999999999997</v>
      </c>
      <c r="N185" s="2">
        <v>5.6300000000000003E-2</v>
      </c>
      <c r="O185" s="2">
        <v>52.88</v>
      </c>
      <c r="P185" s="2"/>
      <c r="Q185" s="13">
        <f t="shared" si="4"/>
        <v>661.61028604658236</v>
      </c>
      <c r="R185" s="2"/>
      <c r="S185" s="2"/>
      <c r="T185" s="2"/>
      <c r="U185" s="2"/>
    </row>
    <row r="186" spans="1:21" x14ac:dyDescent="0.25">
      <c r="A186" s="2" t="s">
        <v>68</v>
      </c>
      <c r="B186" s="15">
        <v>308</v>
      </c>
      <c r="C186" s="2">
        <v>12.26</v>
      </c>
      <c r="D186" s="2">
        <v>1361</v>
      </c>
      <c r="E186" s="2">
        <v>808.6</v>
      </c>
      <c r="F186" s="2">
        <v>3845</v>
      </c>
      <c r="G186" s="2">
        <v>5952</v>
      </c>
      <c r="H186" s="2">
        <v>100.1</v>
      </c>
      <c r="I186" s="2">
        <v>20.79</v>
      </c>
      <c r="J186" s="2">
        <v>130.4</v>
      </c>
      <c r="K186" s="2">
        <v>308.2</v>
      </c>
      <c r="L186" s="2">
        <v>118.2</v>
      </c>
      <c r="M186" s="2">
        <v>23.37</v>
      </c>
      <c r="N186" s="2">
        <v>0.22800000000000001</v>
      </c>
      <c r="O186" s="2">
        <v>35.020000000000003</v>
      </c>
      <c r="P186" s="2"/>
      <c r="Q186" s="13">
        <f t="shared" si="4"/>
        <v>858.20730530176252</v>
      </c>
      <c r="R186" s="2"/>
      <c r="S186" s="2"/>
      <c r="T186" s="2"/>
      <c r="U186" s="2"/>
    </row>
    <row r="187" spans="1:21" x14ac:dyDescent="0.25">
      <c r="A187" s="2" t="s">
        <v>69</v>
      </c>
      <c r="B187" s="15">
        <v>41.8</v>
      </c>
      <c r="C187" s="2">
        <v>3.17</v>
      </c>
      <c r="D187" s="2">
        <v>3423</v>
      </c>
      <c r="E187" s="2">
        <v>776.8</v>
      </c>
      <c r="F187" s="2">
        <v>2383</v>
      </c>
      <c r="G187" s="2">
        <v>1638.5</v>
      </c>
      <c r="H187" s="2">
        <v>24.14</v>
      </c>
      <c r="I187" s="2">
        <v>38.78</v>
      </c>
      <c r="J187" s="2">
        <v>92.13</v>
      </c>
      <c r="K187" s="2">
        <v>37.01</v>
      </c>
      <c r="L187" s="2">
        <v>4.66</v>
      </c>
      <c r="M187" s="2">
        <v>42.32</v>
      </c>
      <c r="N187" s="2">
        <v>2.8999999999999998E-3</v>
      </c>
      <c r="O187" s="2">
        <v>63.25</v>
      </c>
      <c r="P187" s="2"/>
      <c r="Q187" s="13">
        <f t="shared" si="4"/>
        <v>800.62776055456834</v>
      </c>
      <c r="R187" s="2"/>
      <c r="S187" s="2"/>
      <c r="T187" s="2"/>
      <c r="U187" s="2"/>
    </row>
    <row r="188" spans="1:21" x14ac:dyDescent="0.25">
      <c r="A188" s="2" t="s">
        <v>70</v>
      </c>
      <c r="B188" s="15">
        <v>176.8</v>
      </c>
      <c r="C188" s="2">
        <v>12.13</v>
      </c>
      <c r="D188" s="2">
        <v>1813</v>
      </c>
      <c r="E188" s="2">
        <v>935.4</v>
      </c>
      <c r="F188" s="2">
        <v>2925</v>
      </c>
      <c r="G188" s="2">
        <v>9283</v>
      </c>
      <c r="H188" s="2">
        <v>109.1</v>
      </c>
      <c r="I188" s="2">
        <v>21.51</v>
      </c>
      <c r="J188" s="2">
        <v>112.1</v>
      </c>
      <c r="K188" s="2">
        <v>685.3</v>
      </c>
      <c r="L188" s="2">
        <v>78.400000000000006</v>
      </c>
      <c r="M188" s="2">
        <v>25.43</v>
      </c>
      <c r="N188" s="2">
        <v>1.41E-2</v>
      </c>
      <c r="O188" s="2">
        <v>37.049999999999997</v>
      </c>
      <c r="P188" s="2"/>
      <c r="Q188" s="13">
        <f t="shared" si="4"/>
        <v>824.55899914191627</v>
      </c>
      <c r="R188" s="2"/>
      <c r="S188" s="2"/>
      <c r="T188" s="2"/>
      <c r="U188" s="2"/>
    </row>
    <row r="189" spans="1:21" x14ac:dyDescent="0.25">
      <c r="A189" s="2" t="s">
        <v>71</v>
      </c>
      <c r="B189" s="15">
        <v>101</v>
      </c>
      <c r="C189" s="2">
        <v>14.26</v>
      </c>
      <c r="D189" s="2">
        <v>2325</v>
      </c>
      <c r="E189" s="2">
        <v>1367</v>
      </c>
      <c r="F189" s="2">
        <v>3173</v>
      </c>
      <c r="G189" s="2">
        <v>8464</v>
      </c>
      <c r="H189" s="2">
        <v>98.3</v>
      </c>
      <c r="I189" s="2">
        <v>21.42</v>
      </c>
      <c r="J189" s="2">
        <v>125.4</v>
      </c>
      <c r="K189" s="2">
        <v>305.60000000000002</v>
      </c>
      <c r="L189" s="2">
        <v>11.83</v>
      </c>
      <c r="M189" s="2">
        <v>29.98</v>
      </c>
      <c r="N189" s="2">
        <v>2E-3</v>
      </c>
      <c r="O189" s="2">
        <v>45.3</v>
      </c>
      <c r="P189" s="2"/>
      <c r="Q189" s="13">
        <f t="shared" si="4"/>
        <v>834.36111799683249</v>
      </c>
      <c r="R189" s="2"/>
      <c r="S189" s="2"/>
      <c r="T189" s="2"/>
      <c r="U189" s="2"/>
    </row>
    <row r="190" spans="1:21" x14ac:dyDescent="0.25">
      <c r="A190" s="2" t="s">
        <v>72</v>
      </c>
      <c r="B190" s="15">
        <v>285</v>
      </c>
      <c r="C190" s="2">
        <v>5.23</v>
      </c>
      <c r="D190" s="2">
        <v>2394</v>
      </c>
      <c r="E190" s="2">
        <v>1556</v>
      </c>
      <c r="F190" s="2">
        <v>1544</v>
      </c>
      <c r="G190" s="2">
        <v>6500</v>
      </c>
      <c r="H190" s="2">
        <v>23.39</v>
      </c>
      <c r="I190" s="2">
        <v>73.7</v>
      </c>
      <c r="J190" s="2">
        <v>68.59</v>
      </c>
      <c r="K190" s="2">
        <v>303.89999999999998</v>
      </c>
      <c r="L190" s="2">
        <v>58.34</v>
      </c>
      <c r="M190" s="2">
        <v>8.94</v>
      </c>
      <c r="N190" s="2">
        <v>2.35E-2</v>
      </c>
      <c r="O190" s="2">
        <v>13.233000000000001</v>
      </c>
      <c r="P190" s="2"/>
      <c r="Q190" s="13">
        <f t="shared" si="4"/>
        <v>753.24220028246032</v>
      </c>
      <c r="R190" s="2"/>
      <c r="S190" s="2"/>
      <c r="T190" s="2"/>
      <c r="U190" s="2"/>
    </row>
    <row r="191" spans="1:21" x14ac:dyDescent="0.25">
      <c r="A191" s="2" t="s">
        <v>73</v>
      </c>
      <c r="B191" s="15">
        <v>1830</v>
      </c>
      <c r="C191" s="2">
        <v>10.9</v>
      </c>
      <c r="D191" s="2">
        <v>1477.9</v>
      </c>
      <c r="E191" s="2">
        <v>1561</v>
      </c>
      <c r="F191" s="2">
        <v>2648</v>
      </c>
      <c r="G191" s="2">
        <v>9969</v>
      </c>
      <c r="H191" s="2">
        <v>101.2</v>
      </c>
      <c r="I191" s="2">
        <v>17.72</v>
      </c>
      <c r="J191" s="2">
        <v>100.3</v>
      </c>
      <c r="K191" s="2">
        <v>609.1</v>
      </c>
      <c r="L191" s="2">
        <v>106.1</v>
      </c>
      <c r="M191" s="2">
        <v>21.78</v>
      </c>
      <c r="N191" s="2">
        <v>0.36799999999999999</v>
      </c>
      <c r="O191" s="2">
        <v>34.880000000000003</v>
      </c>
      <c r="P191" s="2"/>
      <c r="Q191" s="13">
        <f t="shared" si="4"/>
        <v>812.80923621974648</v>
      </c>
      <c r="R191" s="2"/>
      <c r="S191" s="2"/>
      <c r="T191" s="2"/>
      <c r="U191" s="2"/>
    </row>
    <row r="192" spans="1:21" x14ac:dyDescent="0.25">
      <c r="A192" s="2" t="s">
        <v>74</v>
      </c>
      <c r="B192" s="15">
        <v>197.2</v>
      </c>
      <c r="C192" s="2">
        <v>15.81</v>
      </c>
      <c r="D192" s="2">
        <v>1851</v>
      </c>
      <c r="E192" s="2">
        <v>1275.8</v>
      </c>
      <c r="F192" s="2">
        <v>3254</v>
      </c>
      <c r="G192" s="2">
        <v>7810</v>
      </c>
      <c r="H192" s="2">
        <v>100.1</v>
      </c>
      <c r="I192" s="2">
        <v>28.46</v>
      </c>
      <c r="J192" s="2">
        <v>131.6</v>
      </c>
      <c r="K192" s="2">
        <v>320.3</v>
      </c>
      <c r="L192" s="2">
        <v>54.88</v>
      </c>
      <c r="M192" s="2">
        <v>31.26</v>
      </c>
      <c r="N192" s="2">
        <v>3.2000000000000002E-3</v>
      </c>
      <c r="O192" s="2">
        <v>45.37</v>
      </c>
      <c r="P192" s="2"/>
      <c r="Q192" s="13">
        <f t="shared" si="4"/>
        <v>837.43282810331198</v>
      </c>
      <c r="R192" s="2"/>
      <c r="S192" s="2"/>
      <c r="T192" s="2"/>
      <c r="U192" s="2"/>
    </row>
    <row r="193" spans="1:21" x14ac:dyDescent="0.25">
      <c r="A193" s="2" t="s">
        <v>75</v>
      </c>
      <c r="B193" s="15">
        <v>130.9</v>
      </c>
      <c r="C193" s="2">
        <v>8.11</v>
      </c>
      <c r="D193" s="2">
        <v>1738</v>
      </c>
      <c r="E193" s="2">
        <v>1283.4000000000001</v>
      </c>
      <c r="F193" s="2">
        <v>2042</v>
      </c>
      <c r="G193" s="2">
        <v>6233</v>
      </c>
      <c r="H193" s="2">
        <v>107.6</v>
      </c>
      <c r="I193" s="2">
        <v>18.059999999999999</v>
      </c>
      <c r="J193" s="2">
        <v>88.3</v>
      </c>
      <c r="K193" s="2">
        <v>211.1</v>
      </c>
      <c r="L193" s="2">
        <v>80.099999999999994</v>
      </c>
      <c r="M193" s="2">
        <v>25.23</v>
      </c>
      <c r="N193" s="2">
        <v>7.4999999999999997E-3</v>
      </c>
      <c r="O193" s="2">
        <v>37.94</v>
      </c>
      <c r="P193" s="2"/>
      <c r="Q193" s="13">
        <f t="shared" si="4"/>
        <v>783.27247886352006</v>
      </c>
      <c r="R193" s="2"/>
      <c r="S193" s="2"/>
      <c r="T193" s="2"/>
      <c r="U193" s="2"/>
    </row>
    <row r="194" spans="1:21" x14ac:dyDescent="0.25">
      <c r="A194" s="2" t="s">
        <v>76</v>
      </c>
      <c r="B194" s="15">
        <v>386</v>
      </c>
      <c r="C194" s="2">
        <v>20.93</v>
      </c>
      <c r="D194" s="2">
        <v>2301.1999999999998</v>
      </c>
      <c r="E194" s="2">
        <v>1939</v>
      </c>
      <c r="F194" s="2">
        <v>2855</v>
      </c>
      <c r="G194" s="2">
        <v>10951</v>
      </c>
      <c r="H194" s="2">
        <v>109.1</v>
      </c>
      <c r="I194" s="2">
        <v>23.57</v>
      </c>
      <c r="J194" s="2">
        <v>116.3</v>
      </c>
      <c r="K194" s="2">
        <v>848.1</v>
      </c>
      <c r="L194" s="2">
        <v>8.8000000000000007</v>
      </c>
      <c r="M194" s="2">
        <v>29.5</v>
      </c>
      <c r="N194" s="2">
        <v>0.26800000000000002</v>
      </c>
      <c r="O194" s="2">
        <v>43.34</v>
      </c>
      <c r="P194" s="2"/>
      <c r="Q194" s="13">
        <f t="shared" si="4"/>
        <v>821.67494481043354</v>
      </c>
      <c r="R194" s="2"/>
      <c r="S194" s="2"/>
      <c r="T194" s="2"/>
      <c r="U194" s="2"/>
    </row>
    <row r="195" spans="1:21" x14ac:dyDescent="0.25">
      <c r="A195" s="2" t="s">
        <v>77</v>
      </c>
      <c r="B195" s="15">
        <v>88.3</v>
      </c>
      <c r="C195" s="2">
        <v>15.3</v>
      </c>
      <c r="D195" s="2">
        <v>1449.6</v>
      </c>
      <c r="E195" s="2">
        <v>1253</v>
      </c>
      <c r="F195" s="2">
        <v>4285</v>
      </c>
      <c r="G195" s="2">
        <v>6441</v>
      </c>
      <c r="H195" s="2">
        <v>99.5</v>
      </c>
      <c r="I195" s="2">
        <v>13.4</v>
      </c>
      <c r="J195" s="2">
        <v>134.30000000000001</v>
      </c>
      <c r="K195" s="2">
        <v>269.7</v>
      </c>
      <c r="L195" s="2">
        <v>13.25</v>
      </c>
      <c r="M195" s="2">
        <v>27.61</v>
      </c>
      <c r="N195" s="2">
        <v>3.32E-2</v>
      </c>
      <c r="O195" s="2">
        <v>42.22</v>
      </c>
      <c r="P195" s="2"/>
      <c r="Q195" s="13">
        <f t="shared" si="4"/>
        <v>872.11570659803647</v>
      </c>
      <c r="R195" s="2"/>
      <c r="S195" s="2"/>
      <c r="T195" s="2"/>
      <c r="U195" s="2"/>
    </row>
    <row r="196" spans="1:21" x14ac:dyDescent="0.25">
      <c r="A196" s="2" t="s">
        <v>78</v>
      </c>
      <c r="B196" s="15">
        <v>144.9</v>
      </c>
      <c r="C196" s="2">
        <v>14.56</v>
      </c>
      <c r="D196" s="2">
        <v>2680</v>
      </c>
      <c r="E196" s="2">
        <v>1675</v>
      </c>
      <c r="F196" s="2">
        <v>3090</v>
      </c>
      <c r="G196" s="2">
        <v>8281</v>
      </c>
      <c r="H196" s="2">
        <v>104</v>
      </c>
      <c r="I196" s="2">
        <v>21.88</v>
      </c>
      <c r="J196" s="2">
        <v>131.1</v>
      </c>
      <c r="K196" s="2">
        <v>327.9</v>
      </c>
      <c r="L196" s="2">
        <v>13.42</v>
      </c>
      <c r="M196" s="2">
        <v>33.799999999999997</v>
      </c>
      <c r="N196" s="2">
        <v>7.7999999999999996E-3</v>
      </c>
      <c r="O196" s="2">
        <v>48.54</v>
      </c>
      <c r="P196" s="2"/>
      <c r="Q196" s="13">
        <f t="shared" si="4"/>
        <v>831.14940175345509</v>
      </c>
      <c r="R196" s="2"/>
      <c r="S196" s="2"/>
      <c r="T196" s="2"/>
      <c r="U196" s="2"/>
    </row>
    <row r="197" spans="1:21" x14ac:dyDescent="0.25">
      <c r="A197" s="2" t="s">
        <v>79</v>
      </c>
      <c r="B197" s="15">
        <v>168.8</v>
      </c>
      <c r="C197" s="2">
        <v>9.68</v>
      </c>
      <c r="D197" s="2">
        <v>1396</v>
      </c>
      <c r="E197" s="2">
        <v>1284</v>
      </c>
      <c r="F197" s="2">
        <v>3072</v>
      </c>
      <c r="G197" s="2">
        <v>9027</v>
      </c>
      <c r="H197" s="2">
        <v>101.5</v>
      </c>
      <c r="I197" s="2">
        <v>18.78</v>
      </c>
      <c r="J197" s="2">
        <v>113.7</v>
      </c>
      <c r="K197" s="2">
        <v>590.20000000000005</v>
      </c>
      <c r="L197" s="2">
        <v>93.5</v>
      </c>
      <c r="M197" s="2">
        <v>23.43</v>
      </c>
      <c r="N197" s="2">
        <v>1.47E-2</v>
      </c>
      <c r="O197" s="2">
        <v>35.270000000000003</v>
      </c>
      <c r="P197" s="2"/>
      <c r="Q197" s="13">
        <f t="shared" si="4"/>
        <v>830.4440120122315</v>
      </c>
      <c r="R197" s="2"/>
      <c r="S197" s="2"/>
      <c r="T197" s="2"/>
      <c r="U197" s="2"/>
    </row>
    <row r="198" spans="1:21" x14ac:dyDescent="0.25">
      <c r="A198" s="2" t="s">
        <v>80</v>
      </c>
      <c r="B198" s="15">
        <v>125.2</v>
      </c>
      <c r="C198" s="2">
        <v>12.04</v>
      </c>
      <c r="D198" s="2">
        <v>2277.6</v>
      </c>
      <c r="E198" s="2">
        <v>1166.5999999999999</v>
      </c>
      <c r="F198" s="2">
        <v>2630</v>
      </c>
      <c r="G198" s="2">
        <v>7444</v>
      </c>
      <c r="H198" s="2">
        <v>99.8</v>
      </c>
      <c r="I198" s="2">
        <v>23.09</v>
      </c>
      <c r="J198" s="2">
        <v>108.7</v>
      </c>
      <c r="K198" s="2">
        <v>302.60000000000002</v>
      </c>
      <c r="L198" s="2">
        <v>15.62</v>
      </c>
      <c r="M198" s="2">
        <v>29.41</v>
      </c>
      <c r="N198" s="2">
        <v>7.1999999999999998E-3</v>
      </c>
      <c r="O198" s="2">
        <v>45.09</v>
      </c>
      <c r="P198" s="2"/>
      <c r="Q198" s="13">
        <f t="shared" si="4"/>
        <v>812.0129078492871</v>
      </c>
      <c r="R198" s="2"/>
      <c r="S198" s="2"/>
      <c r="T198" s="2"/>
      <c r="U198" s="2"/>
    </row>
    <row r="199" spans="1:21" x14ac:dyDescent="0.25">
      <c r="A199" s="2" t="s">
        <v>81</v>
      </c>
      <c r="B199" s="15">
        <v>68.8</v>
      </c>
      <c r="C199" s="2">
        <v>2.0499999999999998</v>
      </c>
      <c r="D199" s="2">
        <v>3313</v>
      </c>
      <c r="E199" s="2">
        <v>743.8</v>
      </c>
      <c r="F199" s="2">
        <v>1998</v>
      </c>
      <c r="G199" s="2">
        <v>2151</v>
      </c>
      <c r="H199" s="2">
        <v>31.64</v>
      </c>
      <c r="I199" s="2">
        <v>22.65</v>
      </c>
      <c r="J199" s="2">
        <v>76.819999999999993</v>
      </c>
      <c r="K199" s="2">
        <v>49.6</v>
      </c>
      <c r="L199" s="2">
        <v>1.2370000000000001</v>
      </c>
      <c r="M199" s="2">
        <v>32.81</v>
      </c>
      <c r="N199" s="2">
        <v>1.89E-2</v>
      </c>
      <c r="O199" s="2">
        <v>48.74</v>
      </c>
      <c r="P199" s="2"/>
      <c r="Q199" s="13">
        <f t="shared" si="4"/>
        <v>780.86949844219475</v>
      </c>
      <c r="R199" s="2"/>
      <c r="S199" s="2"/>
      <c r="T199" s="2"/>
      <c r="U199" s="2"/>
    </row>
    <row r="200" spans="1:21" x14ac:dyDescent="0.25">
      <c r="A200" s="2" t="s">
        <v>82</v>
      </c>
      <c r="B200" s="15">
        <v>70.900000000000006</v>
      </c>
      <c r="C200" s="2">
        <v>6.1</v>
      </c>
      <c r="D200" s="2">
        <v>2273</v>
      </c>
      <c r="E200" s="2">
        <v>907.1</v>
      </c>
      <c r="F200" s="2">
        <v>3102</v>
      </c>
      <c r="G200" s="2">
        <v>3531</v>
      </c>
      <c r="H200" s="2">
        <v>187.8</v>
      </c>
      <c r="I200" s="2">
        <v>38.89</v>
      </c>
      <c r="J200" s="2">
        <v>144.19999999999999</v>
      </c>
      <c r="K200" s="2">
        <v>70.63</v>
      </c>
      <c r="L200" s="2">
        <v>150.5</v>
      </c>
      <c r="M200" s="2">
        <v>45.19</v>
      </c>
      <c r="N200" s="2">
        <v>2.1999999999999999E-2</v>
      </c>
      <c r="O200" s="2">
        <v>66.86</v>
      </c>
      <c r="P200" s="2"/>
      <c r="Q200" s="13">
        <f t="shared" si="4"/>
        <v>831.61788029334912</v>
      </c>
      <c r="R200" s="2"/>
      <c r="S200" s="2"/>
      <c r="T200" s="2"/>
      <c r="U200" s="2"/>
    </row>
    <row r="201" spans="1:21" x14ac:dyDescent="0.25">
      <c r="A201" s="2" t="s">
        <v>83</v>
      </c>
      <c r="B201" s="15">
        <v>166.7</v>
      </c>
      <c r="C201" s="2">
        <v>11.93</v>
      </c>
      <c r="D201" s="2">
        <v>1778</v>
      </c>
      <c r="E201" s="2">
        <v>1031.9000000000001</v>
      </c>
      <c r="F201" s="2">
        <v>770.6</v>
      </c>
      <c r="G201" s="2">
        <v>4469</v>
      </c>
      <c r="H201" s="2">
        <v>105</v>
      </c>
      <c r="I201" s="2">
        <v>18.37</v>
      </c>
      <c r="J201" s="2">
        <v>43.63</v>
      </c>
      <c r="K201" s="2">
        <v>193.5</v>
      </c>
      <c r="L201" s="2">
        <v>67.38</v>
      </c>
      <c r="M201" s="2">
        <v>24.71</v>
      </c>
      <c r="N201" s="2">
        <v>8.2199999999999995E-2</v>
      </c>
      <c r="O201" s="2">
        <v>37.6</v>
      </c>
      <c r="P201" s="2"/>
      <c r="Q201" s="13">
        <f t="shared" si="4"/>
        <v>685.49812261916065</v>
      </c>
      <c r="R201" s="2"/>
      <c r="S201" s="2"/>
      <c r="T201" s="2"/>
      <c r="U201" s="2"/>
    </row>
    <row r="202" spans="1:21" x14ac:dyDescent="0.25">
      <c r="A202" s="2" t="s">
        <v>84</v>
      </c>
      <c r="B202" s="15">
        <v>311</v>
      </c>
      <c r="C202" s="2">
        <v>9.0399999999999991</v>
      </c>
      <c r="D202" s="2">
        <v>1320</v>
      </c>
      <c r="E202" s="2">
        <v>1570</v>
      </c>
      <c r="F202" s="2">
        <v>2892</v>
      </c>
      <c r="G202" s="2">
        <v>11031</v>
      </c>
      <c r="H202" s="2">
        <v>104.5</v>
      </c>
      <c r="I202" s="2">
        <v>18.25</v>
      </c>
      <c r="J202" s="2">
        <v>108.7</v>
      </c>
      <c r="K202" s="2">
        <v>672.4</v>
      </c>
      <c r="L202" s="2">
        <v>110.6</v>
      </c>
      <c r="M202" s="2">
        <v>25.64</v>
      </c>
      <c r="N202" s="2">
        <v>0.19600000000000001</v>
      </c>
      <c r="O202" s="2">
        <v>36.97</v>
      </c>
      <c r="P202" s="2"/>
      <c r="Q202" s="13">
        <f t="shared" si="4"/>
        <v>823.20618352918314</v>
      </c>
      <c r="R202" s="2"/>
      <c r="S202" s="2"/>
      <c r="T202" s="2"/>
      <c r="U202" s="2"/>
    </row>
    <row r="203" spans="1:21" x14ac:dyDescent="0.25">
      <c r="A203" s="2" t="s">
        <v>85</v>
      </c>
      <c r="B203" s="15">
        <v>307</v>
      </c>
      <c r="C203" s="2">
        <v>8.6</v>
      </c>
      <c r="D203" s="2">
        <v>1168.7</v>
      </c>
      <c r="E203" s="2">
        <v>532.29999999999995</v>
      </c>
      <c r="F203" s="2">
        <v>3450</v>
      </c>
      <c r="G203" s="2">
        <v>8279</v>
      </c>
      <c r="H203" s="2">
        <v>99.3</v>
      </c>
      <c r="I203" s="2">
        <v>17.77</v>
      </c>
      <c r="J203" s="2">
        <v>122.8</v>
      </c>
      <c r="K203" s="2">
        <v>402.9</v>
      </c>
      <c r="L203" s="2">
        <v>102.1</v>
      </c>
      <c r="M203" s="2">
        <v>22.69</v>
      </c>
      <c r="N203" s="2">
        <v>0.14699999999999999</v>
      </c>
      <c r="O203" s="2">
        <v>32.409999999999997</v>
      </c>
      <c r="P203" s="2"/>
      <c r="Q203" s="13">
        <f t="shared" si="4"/>
        <v>844.62621921615437</v>
      </c>
      <c r="R203" s="2"/>
      <c r="S203" s="2"/>
      <c r="T203" s="2"/>
      <c r="U203" s="2"/>
    </row>
    <row r="204" spans="1:21" x14ac:dyDescent="0.25">
      <c r="A204" s="2" t="s">
        <v>86</v>
      </c>
      <c r="B204" s="15">
        <v>169.2</v>
      </c>
      <c r="C204" s="2">
        <v>9.15</v>
      </c>
      <c r="D204" s="2">
        <v>1333</v>
      </c>
      <c r="E204" s="2">
        <v>625.79999999999995</v>
      </c>
      <c r="F204" s="2">
        <v>3790</v>
      </c>
      <c r="G204" s="2">
        <v>5847</v>
      </c>
      <c r="H204" s="2">
        <v>33.19</v>
      </c>
      <c r="I204" s="2">
        <v>23.45</v>
      </c>
      <c r="J204" s="2">
        <v>130.5</v>
      </c>
      <c r="K204" s="2">
        <v>201.6</v>
      </c>
      <c r="L204" s="2">
        <v>106.5</v>
      </c>
      <c r="M204" s="2">
        <v>25.92</v>
      </c>
      <c r="N204" s="2">
        <v>1.6100000000000001E-3</v>
      </c>
      <c r="O204" s="2">
        <v>37.76</v>
      </c>
      <c r="P204" s="2"/>
      <c r="Q204" s="13">
        <f t="shared" si="4"/>
        <v>856.38322629948743</v>
      </c>
      <c r="R204" s="2"/>
      <c r="S204" s="2"/>
      <c r="T204" s="2"/>
      <c r="U204" s="2"/>
    </row>
    <row r="205" spans="1:21" x14ac:dyDescent="0.25">
      <c r="A205" s="2" t="s">
        <v>87</v>
      </c>
      <c r="B205" s="15">
        <v>216</v>
      </c>
      <c r="C205" s="2">
        <v>10.02</v>
      </c>
      <c r="D205" s="2">
        <v>1340.8</v>
      </c>
      <c r="E205" s="2">
        <v>1249</v>
      </c>
      <c r="F205" s="2">
        <v>4724</v>
      </c>
      <c r="G205" s="2">
        <v>2500</v>
      </c>
      <c r="H205" s="2">
        <v>79.7</v>
      </c>
      <c r="I205" s="2">
        <v>17.25</v>
      </c>
      <c r="J205" s="2">
        <v>130.4</v>
      </c>
      <c r="K205" s="2">
        <v>112.2</v>
      </c>
      <c r="L205" s="2">
        <v>16.27</v>
      </c>
      <c r="M205" s="2">
        <v>29.74</v>
      </c>
      <c r="N205" s="2">
        <v>2.29E-2</v>
      </c>
      <c r="O205" s="2">
        <v>44.72</v>
      </c>
      <c r="P205" s="2"/>
      <c r="Q205" s="13">
        <f t="shared" si="4"/>
        <v>884.9320289500663</v>
      </c>
      <c r="R205" s="2"/>
      <c r="S205" s="2"/>
      <c r="T205" s="2"/>
      <c r="U205" s="2"/>
    </row>
    <row r="206" spans="1:21" x14ac:dyDescent="0.25">
      <c r="A206" s="2" t="s">
        <v>88</v>
      </c>
      <c r="B206" s="15">
        <v>213</v>
      </c>
      <c r="C206" s="2">
        <v>8.1199999999999992</v>
      </c>
      <c r="D206" s="2">
        <v>1453.8</v>
      </c>
      <c r="E206" s="2">
        <v>562.1</v>
      </c>
      <c r="F206" s="2">
        <v>4308</v>
      </c>
      <c r="G206" s="2">
        <v>992.8</v>
      </c>
      <c r="H206" s="2">
        <v>63.4</v>
      </c>
      <c r="I206" s="2">
        <v>18.75</v>
      </c>
      <c r="J206" s="2">
        <v>117.2</v>
      </c>
      <c r="K206" s="2">
        <v>54.61</v>
      </c>
      <c r="L206" s="2">
        <v>8.15</v>
      </c>
      <c r="M206" s="2">
        <v>30.19</v>
      </c>
      <c r="N206" s="2">
        <v>5.0000000000000001E-3</v>
      </c>
      <c r="O206" s="2">
        <v>45.68</v>
      </c>
      <c r="P206" s="2"/>
      <c r="Q206" s="13">
        <f t="shared" si="4"/>
        <v>872.81176496650983</v>
      </c>
      <c r="R206" s="2"/>
      <c r="S206" s="2"/>
      <c r="T206" s="2"/>
      <c r="U206" s="2"/>
    </row>
    <row r="207" spans="1:21" x14ac:dyDescent="0.25">
      <c r="A207" s="2" t="s">
        <v>89</v>
      </c>
      <c r="B207" s="15">
        <v>141.5</v>
      </c>
      <c r="C207" s="2">
        <v>11.15</v>
      </c>
      <c r="D207" s="2">
        <v>1523.6</v>
      </c>
      <c r="E207" s="2">
        <v>745.7</v>
      </c>
      <c r="F207" s="2">
        <v>3358</v>
      </c>
      <c r="G207" s="2">
        <v>8209</v>
      </c>
      <c r="H207" s="2">
        <v>110.6</v>
      </c>
      <c r="I207" s="2">
        <v>19.53</v>
      </c>
      <c r="J207" s="2">
        <v>124</v>
      </c>
      <c r="K207" s="2">
        <v>318.89999999999998</v>
      </c>
      <c r="L207" s="2">
        <v>102.1</v>
      </c>
      <c r="M207" s="2">
        <v>23.17</v>
      </c>
      <c r="N207" s="2">
        <v>3.3E-3</v>
      </c>
      <c r="O207" s="2">
        <v>35.28</v>
      </c>
      <c r="P207" s="2"/>
      <c r="Q207" s="13">
        <f t="shared" si="4"/>
        <v>841.29050619922782</v>
      </c>
      <c r="R207" s="2"/>
      <c r="S207" s="2"/>
      <c r="T207" s="2"/>
      <c r="U207" s="2"/>
    </row>
    <row r="208" spans="1:21" x14ac:dyDescent="0.25">
      <c r="A208" s="2" t="s">
        <v>90</v>
      </c>
      <c r="B208" s="15">
        <v>119.9</v>
      </c>
      <c r="C208" s="2">
        <v>10.43</v>
      </c>
      <c r="D208" s="2">
        <v>1684</v>
      </c>
      <c r="E208" s="2">
        <v>1541</v>
      </c>
      <c r="F208" s="2">
        <v>3493</v>
      </c>
      <c r="G208" s="2">
        <v>7391</v>
      </c>
      <c r="H208" s="2">
        <v>106.6</v>
      </c>
      <c r="I208" s="2">
        <v>16.920000000000002</v>
      </c>
      <c r="J208" s="2">
        <v>128</v>
      </c>
      <c r="K208" s="2">
        <v>391.4</v>
      </c>
      <c r="L208" s="2">
        <v>89.9</v>
      </c>
      <c r="M208" s="2">
        <v>27.26</v>
      </c>
      <c r="N208" s="2">
        <v>4.0000000000000001E-3</v>
      </c>
      <c r="O208" s="2">
        <v>40.49</v>
      </c>
      <c r="P208" s="2"/>
      <c r="Q208" s="13">
        <f t="shared" si="4"/>
        <v>846.1615967201119</v>
      </c>
      <c r="R208" s="2"/>
      <c r="S208" s="2"/>
      <c r="T208" s="2"/>
      <c r="U208" s="2"/>
    </row>
    <row r="209" spans="1:21" x14ac:dyDescent="0.25">
      <c r="A209" s="2" t="s">
        <v>91</v>
      </c>
      <c r="B209" s="15">
        <v>125</v>
      </c>
      <c r="C209" s="2">
        <v>2.79</v>
      </c>
      <c r="D209" s="2">
        <v>2403</v>
      </c>
      <c r="E209" s="2">
        <v>1495</v>
      </c>
      <c r="F209" s="2">
        <v>1610</v>
      </c>
      <c r="G209" s="2">
        <v>5038</v>
      </c>
      <c r="H209" s="2">
        <v>17.07</v>
      </c>
      <c r="I209" s="2">
        <v>49.7</v>
      </c>
      <c r="J209" s="2">
        <v>78.77</v>
      </c>
      <c r="K209" s="2">
        <v>492.9</v>
      </c>
      <c r="L209" s="2">
        <v>71.099999999999994</v>
      </c>
      <c r="M209" s="2">
        <v>10.31</v>
      </c>
      <c r="N209" s="2">
        <v>6.0199999999999997E-2</v>
      </c>
      <c r="O209" s="2">
        <v>16.059999999999999</v>
      </c>
      <c r="P209" s="2"/>
      <c r="Q209" s="13">
        <f t="shared" si="4"/>
        <v>757.62949729267712</v>
      </c>
      <c r="R209" s="2"/>
      <c r="S209" s="2"/>
      <c r="T209" s="2"/>
      <c r="U209" s="2"/>
    </row>
    <row r="210" spans="1:21" x14ac:dyDescent="0.25">
      <c r="A210" s="2" t="s">
        <v>92</v>
      </c>
      <c r="B210" s="15">
        <v>391</v>
      </c>
      <c r="C210" s="2">
        <v>14.88</v>
      </c>
      <c r="D210" s="2">
        <v>2102</v>
      </c>
      <c r="E210" s="2">
        <v>1083.7</v>
      </c>
      <c r="F210" s="2">
        <v>4130</v>
      </c>
      <c r="G210" s="2">
        <v>2431</v>
      </c>
      <c r="H210" s="2">
        <v>111.4</v>
      </c>
      <c r="I210" s="2">
        <v>25.4</v>
      </c>
      <c r="J210" s="2">
        <v>142.69999999999999</v>
      </c>
      <c r="K210" s="2">
        <v>60.14</v>
      </c>
      <c r="L210" s="2">
        <v>10.8</v>
      </c>
      <c r="M210" s="2">
        <v>34.19</v>
      </c>
      <c r="N210" s="2">
        <v>1.33</v>
      </c>
      <c r="O210" s="2">
        <v>61.7</v>
      </c>
      <c r="P210" s="2"/>
      <c r="Q210" s="13">
        <f t="shared" si="4"/>
        <v>867.3479682402176</v>
      </c>
      <c r="R210" s="2"/>
      <c r="S210" s="2"/>
      <c r="T210" s="2"/>
      <c r="U210" s="2"/>
    </row>
    <row r="211" spans="1:21" x14ac:dyDescent="0.25">
      <c r="A211" s="2" t="s">
        <v>93</v>
      </c>
      <c r="B211" s="15">
        <v>54.8</v>
      </c>
      <c r="C211" s="2">
        <v>11.7</v>
      </c>
      <c r="D211" s="2">
        <v>1788</v>
      </c>
      <c r="E211" s="2">
        <v>1032.3</v>
      </c>
      <c r="F211" s="2">
        <v>4452</v>
      </c>
      <c r="G211" s="2">
        <v>4260</v>
      </c>
      <c r="H211" s="2">
        <v>101.9</v>
      </c>
      <c r="I211" s="2">
        <v>21.24</v>
      </c>
      <c r="J211" s="2">
        <v>147.69999999999999</v>
      </c>
      <c r="K211" s="2">
        <v>112.22</v>
      </c>
      <c r="L211" s="2">
        <v>3.01</v>
      </c>
      <c r="M211" s="2">
        <v>32.81</v>
      </c>
      <c r="N211" s="2">
        <v>2.5999999999999999E-3</v>
      </c>
      <c r="O211" s="2">
        <v>50.6</v>
      </c>
      <c r="P211" s="2"/>
      <c r="Q211" s="13">
        <f t="shared" si="4"/>
        <v>877.10562082140655</v>
      </c>
      <c r="R211" s="2"/>
      <c r="S211" s="2"/>
      <c r="T211" s="2"/>
      <c r="U211" s="2"/>
    </row>
    <row r="212" spans="1:21" x14ac:dyDescent="0.25">
      <c r="A212" s="2" t="s">
        <v>94</v>
      </c>
      <c r="B212" s="15">
        <v>272</v>
      </c>
      <c r="C212" s="2">
        <v>11.6</v>
      </c>
      <c r="D212" s="2">
        <v>1559</v>
      </c>
      <c r="E212" s="2">
        <v>1647</v>
      </c>
      <c r="F212" s="2">
        <v>3157</v>
      </c>
      <c r="G212" s="2">
        <v>8666</v>
      </c>
      <c r="H212" s="2">
        <v>104.3</v>
      </c>
      <c r="I212" s="2">
        <v>19.170000000000002</v>
      </c>
      <c r="J212" s="2">
        <v>116.3</v>
      </c>
      <c r="K212" s="2">
        <v>370</v>
      </c>
      <c r="L212" s="2">
        <v>84</v>
      </c>
      <c r="M212" s="2">
        <v>25.65</v>
      </c>
      <c r="N212" s="2">
        <v>5.3499999999999999E-2</v>
      </c>
      <c r="O212" s="2">
        <v>38.950000000000003</v>
      </c>
      <c r="P212" s="2"/>
      <c r="Q212" s="13">
        <f t="shared" si="4"/>
        <v>833.74713856188441</v>
      </c>
      <c r="R212" s="2"/>
      <c r="S212" s="2"/>
      <c r="T212" s="2"/>
      <c r="U212" s="2"/>
    </row>
    <row r="213" spans="1:21" x14ac:dyDescent="0.25">
      <c r="A213" s="2" t="s">
        <v>95</v>
      </c>
      <c r="B213" s="15">
        <v>1380</v>
      </c>
      <c r="C213" s="2">
        <v>10.85</v>
      </c>
      <c r="D213" s="2">
        <v>1869</v>
      </c>
      <c r="E213" s="2">
        <v>716.2</v>
      </c>
      <c r="F213" s="2">
        <v>4000</v>
      </c>
      <c r="G213" s="2">
        <v>1778</v>
      </c>
      <c r="H213" s="2">
        <v>102.1</v>
      </c>
      <c r="I213" s="2">
        <v>19.39</v>
      </c>
      <c r="J213" s="2">
        <v>137.9</v>
      </c>
      <c r="K213" s="2">
        <v>49.41</v>
      </c>
      <c r="L213" s="2">
        <v>8.3800000000000008</v>
      </c>
      <c r="M213" s="2">
        <v>26.68</v>
      </c>
      <c r="N213" s="2">
        <v>4.6199999999999998E-2</v>
      </c>
      <c r="O213" s="2">
        <v>49.61</v>
      </c>
      <c r="P213" s="2"/>
      <c r="Q213" s="13">
        <f t="shared" si="4"/>
        <v>863.24123292798481</v>
      </c>
      <c r="R213" s="2"/>
      <c r="S213" s="2"/>
      <c r="T213" s="2"/>
      <c r="U213" s="2"/>
    </row>
    <row r="214" spans="1:21" x14ac:dyDescent="0.25">
      <c r="A214" s="2" t="s">
        <v>96</v>
      </c>
      <c r="B214" s="15">
        <v>179.1</v>
      </c>
      <c r="C214" s="2">
        <v>15.87</v>
      </c>
      <c r="D214" s="2">
        <v>2399</v>
      </c>
      <c r="E214" s="2">
        <v>1965</v>
      </c>
      <c r="F214" s="2">
        <v>3469</v>
      </c>
      <c r="G214" s="2">
        <v>10127</v>
      </c>
      <c r="H214" s="2">
        <v>111.2</v>
      </c>
      <c r="I214" s="2">
        <v>25.7</v>
      </c>
      <c r="J214" s="2">
        <v>146.9</v>
      </c>
      <c r="K214" s="2">
        <v>609.5</v>
      </c>
      <c r="L214" s="2">
        <v>70.069999999999993</v>
      </c>
      <c r="M214" s="2">
        <v>31.07</v>
      </c>
      <c r="N214" s="2">
        <v>0.129</v>
      </c>
      <c r="O214" s="2">
        <v>46.01</v>
      </c>
      <c r="P214" s="2"/>
      <c r="Q214" s="13">
        <f t="shared" si="4"/>
        <v>845.30646793027722</v>
      </c>
      <c r="R214" s="2"/>
      <c r="S214" s="2"/>
      <c r="T214" s="2"/>
      <c r="U214" s="2"/>
    </row>
    <row r="215" spans="1:21" x14ac:dyDescent="0.25">
      <c r="A215" s="2" t="s">
        <v>97</v>
      </c>
      <c r="B215" s="15">
        <v>179.5</v>
      </c>
      <c r="C215" s="2">
        <v>12.42</v>
      </c>
      <c r="D215" s="2">
        <v>2102</v>
      </c>
      <c r="E215" s="2">
        <v>1221.9000000000001</v>
      </c>
      <c r="F215" s="2">
        <v>3970</v>
      </c>
      <c r="G215" s="2">
        <v>5870</v>
      </c>
      <c r="H215" s="2">
        <v>94</v>
      </c>
      <c r="I215" s="2">
        <v>24.97</v>
      </c>
      <c r="J215" s="2">
        <v>149.30000000000001</v>
      </c>
      <c r="K215" s="2">
        <v>253.6</v>
      </c>
      <c r="L215" s="2">
        <v>6.76</v>
      </c>
      <c r="M215" s="2">
        <v>28.29</v>
      </c>
      <c r="N215" s="2">
        <v>0.09</v>
      </c>
      <c r="O215" s="2">
        <v>45.06</v>
      </c>
      <c r="P215" s="2"/>
      <c r="Q215" s="13">
        <f t="shared" si="4"/>
        <v>862.27887409863933</v>
      </c>
      <c r="R215" s="2"/>
      <c r="S215" s="2"/>
      <c r="T215" s="2"/>
      <c r="U215" s="2"/>
    </row>
    <row r="216" spans="1:21" x14ac:dyDescent="0.25">
      <c r="A216" s="2" t="s">
        <v>98</v>
      </c>
      <c r="B216" s="15">
        <v>218</v>
      </c>
      <c r="C216" s="2">
        <v>17.420000000000002</v>
      </c>
      <c r="D216" s="2">
        <v>2283</v>
      </c>
      <c r="E216" s="2">
        <v>824.9</v>
      </c>
      <c r="F216" s="2">
        <v>2956</v>
      </c>
      <c r="G216" s="2">
        <v>8838</v>
      </c>
      <c r="H216" s="2">
        <v>99.8</v>
      </c>
      <c r="I216" s="2">
        <v>36.29</v>
      </c>
      <c r="J216" s="2">
        <v>115.11</v>
      </c>
      <c r="K216" s="2">
        <v>275.8</v>
      </c>
      <c r="L216" s="2">
        <v>83.7</v>
      </c>
      <c r="M216" s="2">
        <v>27.82</v>
      </c>
      <c r="N216" s="2">
        <v>5.16E-2</v>
      </c>
      <c r="O216" s="2">
        <v>41.04</v>
      </c>
      <c r="P216" s="2"/>
      <c r="Q216" s="13">
        <f t="shared" si="4"/>
        <v>825.81899035800257</v>
      </c>
      <c r="R216" s="2"/>
      <c r="S216" s="2"/>
      <c r="T216" s="2"/>
      <c r="U216" s="2"/>
    </row>
    <row r="217" spans="1:21" x14ac:dyDescent="0.25">
      <c r="A217" s="2" t="s">
        <v>99</v>
      </c>
      <c r="B217" s="15">
        <v>154.80000000000001</v>
      </c>
      <c r="C217" s="2">
        <v>8.51</v>
      </c>
      <c r="D217" s="2">
        <v>1243.9000000000001</v>
      </c>
      <c r="E217" s="2">
        <v>718.1</v>
      </c>
      <c r="F217" s="2">
        <v>4703</v>
      </c>
      <c r="G217" s="2">
        <v>7877</v>
      </c>
      <c r="H217" s="2">
        <v>561.1</v>
      </c>
      <c r="I217" s="2">
        <v>13.07</v>
      </c>
      <c r="J217" s="2">
        <v>117.5</v>
      </c>
      <c r="K217" s="2">
        <v>297.2</v>
      </c>
      <c r="L217" s="2">
        <v>43.2</v>
      </c>
      <c r="M217" s="2">
        <v>20.51</v>
      </c>
      <c r="N217" s="2">
        <v>2.1899999999999999E-2</v>
      </c>
      <c r="O217" s="2">
        <v>30.79</v>
      </c>
      <c r="P217" s="2"/>
      <c r="Q217" s="13">
        <f t="shared" si="4"/>
        <v>884.34034523673881</v>
      </c>
      <c r="R217" s="2"/>
      <c r="S217" s="2"/>
      <c r="T217" s="2"/>
      <c r="U217" s="2"/>
    </row>
    <row r="218" spans="1:21" x14ac:dyDescent="0.25">
      <c r="A218" s="2" t="s">
        <v>100</v>
      </c>
      <c r="B218" s="15">
        <v>176.2</v>
      </c>
      <c r="C218" s="2">
        <v>2.39</v>
      </c>
      <c r="D218" s="2">
        <v>2349</v>
      </c>
      <c r="E218" s="2">
        <v>378.6</v>
      </c>
      <c r="F218" s="2">
        <v>1377</v>
      </c>
      <c r="G218" s="2">
        <v>3797</v>
      </c>
      <c r="H218" s="2">
        <v>16.690000000000001</v>
      </c>
      <c r="I218" s="2">
        <v>29.68</v>
      </c>
      <c r="J218" s="2">
        <v>62.35</v>
      </c>
      <c r="K218" s="2">
        <v>181.9</v>
      </c>
      <c r="L218" s="2">
        <v>12.59</v>
      </c>
      <c r="M218" s="2">
        <v>40.200000000000003</v>
      </c>
      <c r="N218" s="14" t="s">
        <v>175</v>
      </c>
      <c r="O218" s="2">
        <v>60.98</v>
      </c>
      <c r="P218" s="2"/>
      <c r="Q218" s="13">
        <f t="shared" si="4"/>
        <v>741.43271853079375</v>
      </c>
      <c r="R218" s="2"/>
      <c r="S218" s="2"/>
      <c r="T218" s="2"/>
      <c r="U218" s="2"/>
    </row>
    <row r="219" spans="1:21" x14ac:dyDescent="0.25">
      <c r="A219" s="2" t="s">
        <v>101</v>
      </c>
      <c r="B219" s="15">
        <v>182.4</v>
      </c>
      <c r="C219" s="2">
        <v>23.48</v>
      </c>
      <c r="D219" s="2">
        <v>2155</v>
      </c>
      <c r="E219" s="2">
        <v>771.8</v>
      </c>
      <c r="F219" s="2">
        <v>3162</v>
      </c>
      <c r="G219" s="2">
        <v>10309</v>
      </c>
      <c r="H219" s="2">
        <v>105.4</v>
      </c>
      <c r="I219" s="2">
        <v>28.19</v>
      </c>
      <c r="J219" s="2">
        <v>123.3</v>
      </c>
      <c r="K219" s="2">
        <v>345</v>
      </c>
      <c r="L219" s="2">
        <v>66</v>
      </c>
      <c r="M219" s="2">
        <v>27.8</v>
      </c>
      <c r="N219" s="2">
        <v>4.7999999999999996E-3</v>
      </c>
      <c r="O219" s="2">
        <v>41.06</v>
      </c>
      <c r="P219" s="2"/>
      <c r="Q219" s="13">
        <f t="shared" si="4"/>
        <v>833.93926754776135</v>
      </c>
      <c r="R219" s="2"/>
      <c r="S219" s="2"/>
      <c r="T219" s="2"/>
      <c r="U219" s="2"/>
    </row>
    <row r="220" spans="1:21" x14ac:dyDescent="0.25">
      <c r="A220" s="2" t="s">
        <v>102</v>
      </c>
      <c r="B220" s="15">
        <v>90</v>
      </c>
      <c r="C220" s="2">
        <v>10.41</v>
      </c>
      <c r="D220" s="2">
        <v>1905.1</v>
      </c>
      <c r="E220" s="2">
        <v>828.4</v>
      </c>
      <c r="F220" s="2">
        <v>4228</v>
      </c>
      <c r="G220" s="2">
        <v>811.1</v>
      </c>
      <c r="H220" s="2">
        <v>118.2</v>
      </c>
      <c r="I220" s="2">
        <v>21.61</v>
      </c>
      <c r="J220" s="2">
        <v>109.8</v>
      </c>
      <c r="K220" s="2">
        <v>24.71</v>
      </c>
      <c r="L220" s="2">
        <v>0.86599999999999999</v>
      </c>
      <c r="M220" s="2">
        <v>32.450000000000003</v>
      </c>
      <c r="N220" s="2">
        <v>1.52E-2</v>
      </c>
      <c r="O220" s="2">
        <v>50.9</v>
      </c>
      <c r="P220" s="2"/>
      <c r="Q220" s="13">
        <f t="shared" si="4"/>
        <v>870.37815814225564</v>
      </c>
      <c r="R220" s="2"/>
      <c r="S220" s="2"/>
      <c r="T220" s="2"/>
      <c r="U220" s="2"/>
    </row>
    <row r="221" spans="1:21" x14ac:dyDescent="0.25">
      <c r="A221" s="2" t="s">
        <v>103</v>
      </c>
      <c r="B221" s="15">
        <v>135.80000000000001</v>
      </c>
      <c r="C221" s="2">
        <v>18.18</v>
      </c>
      <c r="D221" s="2">
        <v>1720</v>
      </c>
      <c r="E221" s="2">
        <v>1051.4000000000001</v>
      </c>
      <c r="F221" s="2">
        <v>3852</v>
      </c>
      <c r="G221" s="2">
        <v>5236</v>
      </c>
      <c r="H221" s="2">
        <v>105.1</v>
      </c>
      <c r="I221" s="2">
        <v>26.57</v>
      </c>
      <c r="J221" s="2">
        <v>151</v>
      </c>
      <c r="K221" s="2">
        <v>173.96</v>
      </c>
      <c r="L221" s="2">
        <v>44.27</v>
      </c>
      <c r="M221" s="2">
        <v>33.1</v>
      </c>
      <c r="N221" s="2">
        <v>2.2200000000000001E-2</v>
      </c>
      <c r="O221" s="2">
        <v>48.82</v>
      </c>
      <c r="P221" s="2"/>
      <c r="Q221" s="13">
        <f t="shared" si="4"/>
        <v>858.43800582862468</v>
      </c>
      <c r="R221" s="2"/>
      <c r="S221" s="2"/>
      <c r="T221" s="2"/>
      <c r="U221" s="2"/>
    </row>
    <row r="222" spans="1:21" x14ac:dyDescent="0.25">
      <c r="A222" s="2" t="s">
        <v>104</v>
      </c>
      <c r="B222" s="15">
        <v>125</v>
      </c>
      <c r="C222" s="2">
        <v>10.76</v>
      </c>
      <c r="D222" s="2">
        <v>2136.3000000000002</v>
      </c>
      <c r="E222" s="2">
        <v>782.1</v>
      </c>
      <c r="F222" s="2">
        <v>2917</v>
      </c>
      <c r="G222" s="2">
        <v>4456</v>
      </c>
      <c r="H222" s="2">
        <v>115.5</v>
      </c>
      <c r="I222" s="2">
        <v>26.93</v>
      </c>
      <c r="J222" s="2">
        <v>113.6</v>
      </c>
      <c r="K222" s="2">
        <v>180.8</v>
      </c>
      <c r="L222" s="2">
        <v>15.17</v>
      </c>
      <c r="M222" s="2">
        <v>29.24</v>
      </c>
      <c r="N222" s="2">
        <v>7.1199999999999999E-2</v>
      </c>
      <c r="O222" s="2">
        <v>45.09</v>
      </c>
      <c r="P222" s="2"/>
      <c r="Q222" s="13">
        <f t="shared" si="4"/>
        <v>824.23214495517209</v>
      </c>
      <c r="R222" s="2"/>
      <c r="S222" s="2"/>
      <c r="T222" s="2"/>
      <c r="U222" s="2"/>
    </row>
    <row r="223" spans="1:21" x14ac:dyDescent="0.25">
      <c r="A223" s="2" t="s">
        <v>105</v>
      </c>
      <c r="B223" s="15">
        <v>1710</v>
      </c>
      <c r="C223" s="2">
        <v>10.37</v>
      </c>
      <c r="D223" s="2">
        <v>1842</v>
      </c>
      <c r="E223" s="2">
        <v>1085</v>
      </c>
      <c r="F223" s="2">
        <v>2740</v>
      </c>
      <c r="G223" s="2">
        <v>7631</v>
      </c>
      <c r="H223" s="2">
        <v>101</v>
      </c>
      <c r="I223" s="2">
        <v>24.48</v>
      </c>
      <c r="J223" s="2">
        <v>118.3</v>
      </c>
      <c r="K223" s="2">
        <v>308.89999999999998</v>
      </c>
      <c r="L223" s="2">
        <v>16.440000000000001</v>
      </c>
      <c r="M223" s="2">
        <v>28.86</v>
      </c>
      <c r="N223" s="2">
        <v>5.6800000000000003E-2</v>
      </c>
      <c r="O223" s="2">
        <v>43.8</v>
      </c>
      <c r="P223" s="2"/>
      <c r="Q223" s="13">
        <f t="shared" si="4"/>
        <v>816.81428147738916</v>
      </c>
      <c r="R223" s="2"/>
      <c r="S223" s="2"/>
      <c r="T223" s="2"/>
      <c r="U223" s="2"/>
    </row>
    <row r="224" spans="1:21" x14ac:dyDescent="0.25">
      <c r="A224" s="2" t="s">
        <v>106</v>
      </c>
      <c r="B224" s="15">
        <v>149.5</v>
      </c>
      <c r="C224" s="2">
        <v>22.28</v>
      </c>
      <c r="D224" s="2">
        <v>2213</v>
      </c>
      <c r="E224" s="2">
        <v>1665</v>
      </c>
      <c r="F224" s="2">
        <v>2978</v>
      </c>
      <c r="G224" s="2">
        <v>11678</v>
      </c>
      <c r="H224" s="2">
        <v>103.4</v>
      </c>
      <c r="I224" s="2">
        <v>28.9</v>
      </c>
      <c r="J224" s="2">
        <v>128.6</v>
      </c>
      <c r="K224" s="2">
        <v>847.1</v>
      </c>
      <c r="L224" s="2">
        <v>61.29</v>
      </c>
      <c r="M224" s="2">
        <v>27.2</v>
      </c>
      <c r="N224" s="2">
        <v>4.8999999999999998E-3</v>
      </c>
      <c r="O224" s="2">
        <v>44.19</v>
      </c>
      <c r="P224" s="2"/>
      <c r="Q224" s="13">
        <f t="shared" si="4"/>
        <v>826.70692130505086</v>
      </c>
      <c r="R224" s="2"/>
      <c r="S224" s="2"/>
      <c r="T224" s="2"/>
      <c r="U224" s="2"/>
    </row>
    <row r="225" spans="1:21" x14ac:dyDescent="0.25">
      <c r="A225" s="2" t="s">
        <v>107</v>
      </c>
      <c r="B225" s="15">
        <v>142</v>
      </c>
      <c r="C225" s="2">
        <v>19.55</v>
      </c>
      <c r="D225" s="2">
        <v>2468</v>
      </c>
      <c r="E225" s="2">
        <v>1915</v>
      </c>
      <c r="F225" s="2">
        <v>2816</v>
      </c>
      <c r="G225" s="2">
        <v>10844</v>
      </c>
      <c r="H225" s="2">
        <v>110.8</v>
      </c>
      <c r="I225" s="2">
        <v>29.13</v>
      </c>
      <c r="J225" s="2">
        <v>120.1</v>
      </c>
      <c r="K225" s="2">
        <v>987.4</v>
      </c>
      <c r="L225" s="2">
        <v>37.01</v>
      </c>
      <c r="M225" s="2">
        <v>31.9</v>
      </c>
      <c r="N225" s="2">
        <v>1.2199999999999999E-3</v>
      </c>
      <c r="O225" s="2">
        <v>46.03</v>
      </c>
      <c r="P225" s="2"/>
      <c r="Q225" s="13">
        <f t="shared" si="4"/>
        <v>820.0440213250763</v>
      </c>
      <c r="R225" s="2"/>
      <c r="S225" s="2"/>
      <c r="T225" s="2"/>
      <c r="U225" s="2"/>
    </row>
    <row r="226" spans="1:21" x14ac:dyDescent="0.25">
      <c r="A226" s="2" t="s">
        <v>108</v>
      </c>
      <c r="B226" s="15">
        <v>193</v>
      </c>
      <c r="C226" s="2">
        <v>18.809999999999999</v>
      </c>
      <c r="D226" s="2">
        <v>2347</v>
      </c>
      <c r="E226" s="2">
        <v>1800</v>
      </c>
      <c r="F226" s="2">
        <v>3187</v>
      </c>
      <c r="G226" s="2">
        <v>11606</v>
      </c>
      <c r="H226" s="2">
        <v>102.9</v>
      </c>
      <c r="I226" s="2">
        <v>28.69</v>
      </c>
      <c r="J226" s="2">
        <v>134.6</v>
      </c>
      <c r="K226" s="2">
        <v>710.7</v>
      </c>
      <c r="L226" s="2">
        <v>78.8</v>
      </c>
      <c r="M226" s="2">
        <v>30.64</v>
      </c>
      <c r="N226" s="2">
        <v>8.5000000000000006E-3</v>
      </c>
      <c r="O226" s="2">
        <v>43.94</v>
      </c>
      <c r="P226" s="2"/>
      <c r="Q226" s="13">
        <f t="shared" si="4"/>
        <v>834.89637083734715</v>
      </c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8" t="s">
        <v>189</v>
      </c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 t="s">
        <v>190</v>
      </c>
      <c r="B230" s="2">
        <v>91.6</v>
      </c>
      <c r="C230" s="2">
        <v>5.76</v>
      </c>
      <c r="D230" s="2">
        <v>3256</v>
      </c>
      <c r="E230" s="2">
        <v>3780</v>
      </c>
      <c r="F230" s="2">
        <v>399.6</v>
      </c>
      <c r="G230" s="2">
        <v>4382</v>
      </c>
      <c r="H230" s="2">
        <v>0.13200000000000001</v>
      </c>
      <c r="I230" s="2">
        <v>806</v>
      </c>
      <c r="J230" s="2">
        <v>22.06</v>
      </c>
      <c r="K230" s="2">
        <v>644.79999999999995</v>
      </c>
      <c r="L230" s="2">
        <v>128.9</v>
      </c>
      <c r="M230" s="2">
        <v>5.2</v>
      </c>
      <c r="N230" s="14" t="s">
        <v>175</v>
      </c>
      <c r="O230" s="2">
        <v>15.75</v>
      </c>
      <c r="P230" s="2"/>
      <c r="Q230" s="2"/>
      <c r="R230" s="2"/>
      <c r="S230" s="2"/>
      <c r="T230" s="2"/>
      <c r="U230" s="2"/>
    </row>
    <row r="231" spans="1:21" x14ac:dyDescent="0.25">
      <c r="A231" s="2" t="s">
        <v>190</v>
      </c>
      <c r="B231" s="2">
        <v>106.8</v>
      </c>
      <c r="C231" s="2">
        <v>5.7</v>
      </c>
      <c r="D231" s="2">
        <v>3208</v>
      </c>
      <c r="E231" s="2">
        <v>3779</v>
      </c>
      <c r="F231" s="2">
        <v>390.6</v>
      </c>
      <c r="G231" s="2">
        <v>4275</v>
      </c>
      <c r="H231" s="2">
        <v>0.18099999999999999</v>
      </c>
      <c r="I231" s="2">
        <v>776</v>
      </c>
      <c r="J231" s="2">
        <v>21.36</v>
      </c>
      <c r="K231" s="2">
        <v>628.6</v>
      </c>
      <c r="L231" s="2">
        <v>125.3</v>
      </c>
      <c r="M231" s="2">
        <v>5.0999999999999996</v>
      </c>
      <c r="N231" s="14" t="s">
        <v>175</v>
      </c>
      <c r="O231" s="2">
        <v>15.05</v>
      </c>
      <c r="P231" s="2"/>
      <c r="Q231" s="2"/>
      <c r="R231" s="2"/>
      <c r="S231" s="2"/>
      <c r="T231" s="2"/>
      <c r="U231" s="2"/>
    </row>
    <row r="232" spans="1:21" x14ac:dyDescent="0.25">
      <c r="A232" s="2" t="s">
        <v>190</v>
      </c>
      <c r="B232" s="2">
        <v>98.4</v>
      </c>
      <c r="C232" s="2">
        <v>5.92</v>
      </c>
      <c r="D232" s="2">
        <v>3324</v>
      </c>
      <c r="E232" s="2">
        <v>3801</v>
      </c>
      <c r="F232" s="2">
        <v>403.9</v>
      </c>
      <c r="G232" s="2">
        <v>4445</v>
      </c>
      <c r="H232" s="2">
        <v>0.115</v>
      </c>
      <c r="I232" s="2">
        <v>786</v>
      </c>
      <c r="J232" s="2">
        <v>21.81</v>
      </c>
      <c r="K232" s="2">
        <v>635.79999999999995</v>
      </c>
      <c r="L232" s="2">
        <v>127.2</v>
      </c>
      <c r="M232" s="2">
        <v>5.25</v>
      </c>
      <c r="N232" s="14" t="s">
        <v>175</v>
      </c>
      <c r="O232" s="2">
        <v>15.57</v>
      </c>
      <c r="P232" s="2"/>
      <c r="Q232" s="2"/>
      <c r="R232" s="2"/>
      <c r="S232" s="2"/>
      <c r="T232" s="2"/>
      <c r="U232" s="2"/>
    </row>
    <row r="233" spans="1:21" x14ac:dyDescent="0.25">
      <c r="A233" s="2" t="s">
        <v>190</v>
      </c>
      <c r="B233" s="2">
        <v>112.8</v>
      </c>
      <c r="C233" s="2">
        <v>5.7</v>
      </c>
      <c r="D233" s="2">
        <v>3255</v>
      </c>
      <c r="E233" s="2">
        <v>3794</v>
      </c>
      <c r="F233" s="2">
        <v>402.1</v>
      </c>
      <c r="G233" s="2">
        <v>4378</v>
      </c>
      <c r="H233" s="2">
        <v>0.13900000000000001</v>
      </c>
      <c r="I233" s="2">
        <v>798</v>
      </c>
      <c r="J233" s="2">
        <v>21.34</v>
      </c>
      <c r="K233" s="2">
        <v>638.6</v>
      </c>
      <c r="L233" s="2">
        <v>128</v>
      </c>
      <c r="M233" s="2">
        <v>5.48</v>
      </c>
      <c r="N233" s="14" t="s">
        <v>175</v>
      </c>
      <c r="O233" s="2">
        <v>15.62</v>
      </c>
      <c r="P233" s="2"/>
      <c r="Q233" s="2"/>
      <c r="R233" s="2"/>
      <c r="S233" s="2"/>
      <c r="T233" s="2"/>
      <c r="U233" s="2"/>
    </row>
    <row r="234" spans="1:21" x14ac:dyDescent="0.25">
      <c r="A234" s="2" t="s">
        <v>190</v>
      </c>
      <c r="B234" s="2">
        <v>133.5</v>
      </c>
      <c r="C234" s="2">
        <v>6.21</v>
      </c>
      <c r="D234" s="2">
        <v>3365</v>
      </c>
      <c r="E234" s="2">
        <v>4012</v>
      </c>
      <c r="F234" s="2">
        <v>404.9</v>
      </c>
      <c r="G234" s="2">
        <v>4482</v>
      </c>
      <c r="H234" s="2">
        <v>0.192</v>
      </c>
      <c r="I234" s="2">
        <v>875</v>
      </c>
      <c r="J234" s="2">
        <v>21.58</v>
      </c>
      <c r="K234" s="2">
        <v>644.4</v>
      </c>
      <c r="L234" s="2">
        <v>131.30000000000001</v>
      </c>
      <c r="M234" s="2">
        <v>7.53</v>
      </c>
      <c r="N234" s="2">
        <v>3.5000000000000003E-2</v>
      </c>
      <c r="O234" s="2">
        <v>16.32</v>
      </c>
      <c r="P234" s="2"/>
      <c r="Q234" s="2"/>
      <c r="R234" s="2"/>
      <c r="S234" s="2"/>
      <c r="T234" s="2"/>
      <c r="U234" s="2"/>
    </row>
    <row r="235" spans="1:21" x14ac:dyDescent="0.25">
      <c r="A235" s="2" t="s">
        <v>190</v>
      </c>
      <c r="B235" s="2">
        <v>287</v>
      </c>
      <c r="C235" s="2">
        <v>7.5</v>
      </c>
      <c r="D235" s="2">
        <v>3394</v>
      </c>
      <c r="E235" s="2">
        <v>4660</v>
      </c>
      <c r="F235" s="2">
        <v>393.1</v>
      </c>
      <c r="G235" s="2">
        <v>4760</v>
      </c>
      <c r="H235" s="2">
        <v>9.2999999999999999E-2</v>
      </c>
      <c r="I235" s="2">
        <v>892</v>
      </c>
      <c r="J235" s="2">
        <v>18.100000000000001</v>
      </c>
      <c r="K235" s="2">
        <v>585</v>
      </c>
      <c r="L235" s="2">
        <v>140.80000000000001</v>
      </c>
      <c r="M235" s="2">
        <v>21.4</v>
      </c>
      <c r="N235" s="2">
        <v>0.74</v>
      </c>
      <c r="O235" s="2">
        <v>16.13</v>
      </c>
      <c r="P235" s="2"/>
      <c r="Q235" s="2"/>
      <c r="R235" s="2"/>
      <c r="S235" s="2"/>
      <c r="T235" s="2"/>
      <c r="U235" s="2"/>
    </row>
    <row r="236" spans="1:21" x14ac:dyDescent="0.25">
      <c r="A236" s="2" t="s">
        <v>190</v>
      </c>
      <c r="B236" s="2">
        <v>385</v>
      </c>
      <c r="C236" s="2">
        <v>6.5</v>
      </c>
      <c r="D236" s="2">
        <v>3302</v>
      </c>
      <c r="E236" s="2">
        <v>4068</v>
      </c>
      <c r="F236" s="2">
        <v>393.6</v>
      </c>
      <c r="G236" s="2">
        <v>4355</v>
      </c>
      <c r="H236" s="2">
        <v>0.25</v>
      </c>
      <c r="I236" s="2">
        <v>870</v>
      </c>
      <c r="J236" s="2">
        <v>19.25</v>
      </c>
      <c r="K236" s="2">
        <v>561.5</v>
      </c>
      <c r="L236" s="2">
        <v>126.3</v>
      </c>
      <c r="M236" s="2">
        <v>17.2</v>
      </c>
      <c r="N236" s="2">
        <v>0.43</v>
      </c>
      <c r="O236" s="2">
        <v>16.2</v>
      </c>
      <c r="P236" s="2"/>
      <c r="Q236" s="2"/>
      <c r="R236" s="2"/>
      <c r="S236" s="2"/>
      <c r="T236" s="2"/>
      <c r="U236" s="2"/>
    </row>
    <row r="237" spans="1:21" x14ac:dyDescent="0.25">
      <c r="A237" s="2" t="s">
        <v>190</v>
      </c>
      <c r="B237" s="2">
        <v>600</v>
      </c>
      <c r="C237" s="2">
        <v>39</v>
      </c>
      <c r="D237" s="2">
        <v>3382</v>
      </c>
      <c r="E237" s="15">
        <v>5700</v>
      </c>
      <c r="F237" s="2">
        <v>384</v>
      </c>
      <c r="G237" s="2">
        <v>4840</v>
      </c>
      <c r="H237" s="2">
        <v>9.6000000000000002E-2</v>
      </c>
      <c r="I237" s="2">
        <v>1040</v>
      </c>
      <c r="J237" s="2">
        <v>18.98</v>
      </c>
      <c r="K237" s="2">
        <v>590</v>
      </c>
      <c r="L237" s="2">
        <v>158</v>
      </c>
      <c r="M237" s="2">
        <v>70</v>
      </c>
      <c r="N237" s="2">
        <v>1.36</v>
      </c>
      <c r="O237" s="2">
        <v>17.53</v>
      </c>
      <c r="P237" s="2"/>
      <c r="Q237" s="2"/>
      <c r="R237" s="2"/>
      <c r="S237" s="2"/>
      <c r="T237" s="2"/>
      <c r="U237" s="2"/>
    </row>
    <row r="238" spans="1:21" x14ac:dyDescent="0.25">
      <c r="A238" s="2" t="s">
        <v>190</v>
      </c>
      <c r="B238" s="2">
        <v>92</v>
      </c>
      <c r="C238" s="2">
        <v>5.29</v>
      </c>
      <c r="D238" s="2">
        <v>3286</v>
      </c>
      <c r="E238" s="2">
        <v>3893</v>
      </c>
      <c r="F238" s="2">
        <v>399.6</v>
      </c>
      <c r="G238" s="2">
        <v>4386</v>
      </c>
      <c r="H238" s="2">
        <v>0.22500000000000001</v>
      </c>
      <c r="I238" s="2">
        <v>802</v>
      </c>
      <c r="J238" s="2">
        <v>21.62</v>
      </c>
      <c r="K238" s="2">
        <v>641</v>
      </c>
      <c r="L238" s="2">
        <v>127.2</v>
      </c>
      <c r="M238" s="2">
        <v>5.45</v>
      </c>
      <c r="N238" s="2">
        <v>3.3E-4</v>
      </c>
      <c r="O238" s="2">
        <v>15.42</v>
      </c>
      <c r="P238" s="2"/>
      <c r="Q238" s="2"/>
      <c r="R238" s="2"/>
      <c r="S238" s="2"/>
      <c r="T238" s="2"/>
      <c r="U238" s="2"/>
    </row>
    <row r="239" spans="1:21" x14ac:dyDescent="0.25">
      <c r="A239" s="2" t="s">
        <v>190</v>
      </c>
      <c r="B239" s="2">
        <v>112.2</v>
      </c>
      <c r="C239" s="2">
        <v>5.7</v>
      </c>
      <c r="D239" s="2">
        <v>3297</v>
      </c>
      <c r="E239" s="2">
        <v>3901</v>
      </c>
      <c r="F239" s="2">
        <v>405.1</v>
      </c>
      <c r="G239" s="2">
        <v>4387</v>
      </c>
      <c r="H239" s="2">
        <v>0.112</v>
      </c>
      <c r="I239" s="2">
        <v>807</v>
      </c>
      <c r="J239" s="2">
        <v>21.81</v>
      </c>
      <c r="K239" s="2">
        <v>658</v>
      </c>
      <c r="L239" s="2">
        <v>129</v>
      </c>
      <c r="M239" s="2">
        <v>5.33</v>
      </c>
      <c r="N239" s="2">
        <v>1.1E-4</v>
      </c>
      <c r="O239" s="2">
        <v>15.97</v>
      </c>
      <c r="P239" s="2"/>
      <c r="Q239" s="2"/>
      <c r="R239" s="2"/>
      <c r="S239" s="2"/>
      <c r="T239" s="2"/>
      <c r="U239" s="2"/>
    </row>
    <row r="240" spans="1:21" x14ac:dyDescent="0.25">
      <c r="A240" s="2" t="s">
        <v>190</v>
      </c>
      <c r="B240" s="2">
        <v>125.1</v>
      </c>
      <c r="C240" s="2">
        <v>5.6</v>
      </c>
      <c r="D240" s="2">
        <v>3319</v>
      </c>
      <c r="E240" s="2">
        <v>3916</v>
      </c>
      <c r="F240" s="2">
        <v>405.7</v>
      </c>
      <c r="G240" s="2">
        <v>4411</v>
      </c>
      <c r="H240" s="2">
        <v>0.17100000000000001</v>
      </c>
      <c r="I240" s="2">
        <v>833</v>
      </c>
      <c r="J240" s="2">
        <v>22.72</v>
      </c>
      <c r="K240" s="2">
        <v>654.5</v>
      </c>
      <c r="L240" s="2">
        <v>132</v>
      </c>
      <c r="M240" s="2">
        <v>5.78</v>
      </c>
      <c r="N240" s="14" t="s">
        <v>175</v>
      </c>
      <c r="O240" s="2">
        <v>16.149999999999999</v>
      </c>
      <c r="P240" s="2"/>
      <c r="Q240" s="2"/>
      <c r="R240" s="2"/>
      <c r="S240" s="2"/>
      <c r="T240" s="2"/>
      <c r="U240" s="2"/>
    </row>
    <row r="241" spans="1:21" x14ac:dyDescent="0.25">
      <c r="A241" s="2" t="s">
        <v>190</v>
      </c>
      <c r="B241" s="2">
        <v>122.6</v>
      </c>
      <c r="C241" s="2">
        <v>5.73</v>
      </c>
      <c r="D241" s="2">
        <v>3311</v>
      </c>
      <c r="E241" s="2">
        <v>3889</v>
      </c>
      <c r="F241" s="2">
        <v>406.2</v>
      </c>
      <c r="G241" s="2">
        <v>4371</v>
      </c>
      <c r="H241" s="2">
        <v>9.4E-2</v>
      </c>
      <c r="I241" s="2">
        <v>801</v>
      </c>
      <c r="J241" s="2">
        <v>21.97</v>
      </c>
      <c r="K241" s="2">
        <v>647.79999999999995</v>
      </c>
      <c r="L241" s="2">
        <v>129</v>
      </c>
      <c r="M241" s="2">
        <v>5.76</v>
      </c>
      <c r="N241" s="14" t="s">
        <v>175</v>
      </c>
      <c r="O241" s="2">
        <v>15.68</v>
      </c>
      <c r="P241" s="2"/>
      <c r="Q241" s="2"/>
      <c r="R241" s="2"/>
      <c r="S241" s="2"/>
      <c r="T241" s="2"/>
      <c r="U241" s="2"/>
    </row>
    <row r="242" spans="1:21" x14ac:dyDescent="0.25">
      <c r="A242" s="2" t="s">
        <v>190</v>
      </c>
      <c r="B242" s="2">
        <v>236.3</v>
      </c>
      <c r="C242" s="2">
        <v>6.07</v>
      </c>
      <c r="D242" s="2">
        <v>3345</v>
      </c>
      <c r="E242" s="2">
        <v>3920</v>
      </c>
      <c r="F242" s="2">
        <v>408.4</v>
      </c>
      <c r="G242" s="2">
        <v>4433</v>
      </c>
      <c r="H242" s="2">
        <v>0.1</v>
      </c>
      <c r="I242" s="2">
        <v>810</v>
      </c>
      <c r="J242" s="2">
        <v>22.64</v>
      </c>
      <c r="K242" s="2">
        <v>651.20000000000005</v>
      </c>
      <c r="L242" s="2">
        <v>130.5</v>
      </c>
      <c r="M242" s="2">
        <v>5.9</v>
      </c>
      <c r="N242" s="2">
        <v>1.0399999999999999E-3</v>
      </c>
      <c r="O242" s="2">
        <v>15.73</v>
      </c>
      <c r="P242" s="2"/>
      <c r="Q242" s="2"/>
      <c r="R242" s="2"/>
      <c r="S242" s="2"/>
      <c r="T242" s="2"/>
      <c r="U242" s="2"/>
    </row>
    <row r="243" spans="1:21" x14ac:dyDescent="0.25">
      <c r="A243" s="2" t="s">
        <v>190</v>
      </c>
      <c r="B243" s="2">
        <v>98</v>
      </c>
      <c r="C243" s="2">
        <v>5.77</v>
      </c>
      <c r="D243" s="2">
        <v>3344</v>
      </c>
      <c r="E243" s="2">
        <v>3882</v>
      </c>
      <c r="F243" s="2">
        <v>412.5</v>
      </c>
      <c r="G243" s="2">
        <v>4498</v>
      </c>
      <c r="H243" s="2">
        <v>0.14799999999999999</v>
      </c>
      <c r="I243" s="2">
        <v>817</v>
      </c>
      <c r="J243" s="2">
        <v>22</v>
      </c>
      <c r="K243" s="2">
        <v>656</v>
      </c>
      <c r="L243" s="2">
        <v>129.9</v>
      </c>
      <c r="M243" s="2">
        <v>5.48</v>
      </c>
      <c r="N243" s="14" t="s">
        <v>175</v>
      </c>
      <c r="O243" s="2">
        <v>15.78</v>
      </c>
      <c r="P243" s="2"/>
      <c r="Q243" s="2"/>
      <c r="R243" s="2"/>
      <c r="S243" s="2"/>
      <c r="T243" s="2"/>
      <c r="U243" s="2"/>
    </row>
    <row r="244" spans="1:21" x14ac:dyDescent="0.25">
      <c r="A244" s="2" t="s">
        <v>190</v>
      </c>
      <c r="B244" s="2">
        <v>104.3</v>
      </c>
      <c r="C244" s="2">
        <v>5.56</v>
      </c>
      <c r="D244" s="2">
        <v>3322</v>
      </c>
      <c r="E244" s="2">
        <v>3887</v>
      </c>
      <c r="F244" s="2">
        <v>412.2</v>
      </c>
      <c r="G244" s="2">
        <v>4520</v>
      </c>
      <c r="H244" s="2">
        <v>0.17899999999999999</v>
      </c>
      <c r="I244" s="2">
        <v>846</v>
      </c>
      <c r="J244" s="2">
        <v>22.01</v>
      </c>
      <c r="K244" s="2">
        <v>656.7</v>
      </c>
      <c r="L244" s="2">
        <v>129.69999999999999</v>
      </c>
      <c r="M244" s="2">
        <v>5.86</v>
      </c>
      <c r="N244" s="14" t="s">
        <v>175</v>
      </c>
      <c r="O244" s="2">
        <v>16.05</v>
      </c>
      <c r="P244" s="2"/>
      <c r="Q244" s="2"/>
      <c r="R244" s="2"/>
      <c r="S244" s="2"/>
      <c r="T244" s="2"/>
      <c r="U244" s="2"/>
    </row>
    <row r="245" spans="1:21" x14ac:dyDescent="0.25">
      <c r="A245" s="2" t="s">
        <v>190</v>
      </c>
      <c r="B245" s="2">
        <v>259.3</v>
      </c>
      <c r="C245" s="2">
        <v>4.96</v>
      </c>
      <c r="D245" s="2">
        <v>3261</v>
      </c>
      <c r="E245" s="2">
        <v>3862</v>
      </c>
      <c r="F245" s="2">
        <v>388.7</v>
      </c>
      <c r="G245" s="2">
        <v>4405</v>
      </c>
      <c r="H245" s="2">
        <v>0.123</v>
      </c>
      <c r="I245" s="2">
        <v>709</v>
      </c>
      <c r="J245" s="2">
        <v>20.94</v>
      </c>
      <c r="K245" s="2">
        <v>658.5</v>
      </c>
      <c r="L245" s="2">
        <v>120.9</v>
      </c>
      <c r="M245" s="2">
        <v>4.67</v>
      </c>
      <c r="N245" s="14" t="s">
        <v>175</v>
      </c>
      <c r="O245" s="2">
        <v>14.77</v>
      </c>
      <c r="P245" s="2"/>
      <c r="Q245" s="2"/>
      <c r="R245" s="2"/>
      <c r="S245" s="2"/>
      <c r="T245" s="2"/>
      <c r="U245" s="2"/>
    </row>
    <row r="246" spans="1:21" x14ac:dyDescent="0.25">
      <c r="A246" s="2" t="s">
        <v>190</v>
      </c>
      <c r="B246" s="2">
        <v>112.7</v>
      </c>
      <c r="C246" s="2">
        <v>5.47</v>
      </c>
      <c r="D246" s="2">
        <v>3190</v>
      </c>
      <c r="E246" s="2">
        <v>3744</v>
      </c>
      <c r="F246" s="2">
        <v>388.7</v>
      </c>
      <c r="G246" s="2">
        <v>4255</v>
      </c>
      <c r="H246" s="2">
        <v>0.151</v>
      </c>
      <c r="I246" s="2">
        <v>749</v>
      </c>
      <c r="J246" s="2">
        <v>20.51</v>
      </c>
      <c r="K246" s="2">
        <v>615.5</v>
      </c>
      <c r="L246" s="2">
        <v>119.9</v>
      </c>
      <c r="M246" s="2">
        <v>4.91</v>
      </c>
      <c r="N246" s="14" t="s">
        <v>175</v>
      </c>
      <c r="O246" s="2">
        <v>14.97</v>
      </c>
      <c r="P246" s="2"/>
      <c r="Q246" s="2"/>
      <c r="R246" s="2"/>
      <c r="S246" s="2"/>
      <c r="T246" s="2"/>
      <c r="U246" s="2"/>
    </row>
    <row r="247" spans="1:21" x14ac:dyDescent="0.25">
      <c r="A247" s="2" t="s">
        <v>190</v>
      </c>
      <c r="B247" s="2">
        <v>211</v>
      </c>
      <c r="C247" s="2">
        <v>5.76</v>
      </c>
      <c r="D247" s="2">
        <v>3212</v>
      </c>
      <c r="E247" s="2">
        <v>3761</v>
      </c>
      <c r="F247" s="2">
        <v>397.5</v>
      </c>
      <c r="G247" s="2">
        <v>4393</v>
      </c>
      <c r="H247" s="2">
        <v>0.13400000000000001</v>
      </c>
      <c r="I247" s="2">
        <v>790</v>
      </c>
      <c r="J247" s="2">
        <v>21.1</v>
      </c>
      <c r="K247" s="2">
        <v>607.70000000000005</v>
      </c>
      <c r="L247" s="2">
        <v>125.8</v>
      </c>
      <c r="M247" s="2">
        <v>4.83</v>
      </c>
      <c r="N247" s="14" t="s">
        <v>175</v>
      </c>
      <c r="O247" s="2">
        <v>15.11</v>
      </c>
      <c r="P247" s="2"/>
      <c r="Q247" s="2"/>
      <c r="R247" s="2"/>
      <c r="S247" s="2"/>
      <c r="T247" s="2"/>
      <c r="U247" s="2"/>
    </row>
    <row r="248" spans="1:21" x14ac:dyDescent="0.25">
      <c r="A248" s="2" t="s">
        <v>190</v>
      </c>
      <c r="B248" s="2">
        <v>128.1</v>
      </c>
      <c r="C248" s="2">
        <v>5.38</v>
      </c>
      <c r="D248" s="2">
        <v>3238</v>
      </c>
      <c r="E248" s="2">
        <v>3709</v>
      </c>
      <c r="F248" s="2">
        <v>398.7</v>
      </c>
      <c r="G248" s="2">
        <v>4387</v>
      </c>
      <c r="H248" s="2">
        <v>7.6999999999999999E-2</v>
      </c>
      <c r="I248" s="2">
        <v>799</v>
      </c>
      <c r="J248" s="2">
        <v>20.89</v>
      </c>
      <c r="K248" s="2">
        <v>620.9</v>
      </c>
      <c r="L248" s="2">
        <v>127.5</v>
      </c>
      <c r="M248" s="2">
        <v>5.1100000000000003</v>
      </c>
      <c r="N248" s="14" t="s">
        <v>175</v>
      </c>
      <c r="O248" s="2">
        <v>14.91</v>
      </c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8" t="s">
        <v>174</v>
      </c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 t="s">
        <v>123</v>
      </c>
      <c r="B251" s="2">
        <v>161</v>
      </c>
      <c r="C251" s="2">
        <v>2.81</v>
      </c>
      <c r="D251" s="2">
        <v>1771</v>
      </c>
      <c r="E251" s="2">
        <v>398.1</v>
      </c>
      <c r="F251" s="2">
        <v>365.5</v>
      </c>
      <c r="G251" s="2">
        <v>430</v>
      </c>
      <c r="H251" s="2">
        <v>18.7</v>
      </c>
      <c r="I251" s="2">
        <v>21.06</v>
      </c>
      <c r="J251" s="2">
        <v>16.07</v>
      </c>
      <c r="K251" s="2">
        <v>12.29</v>
      </c>
      <c r="L251" s="2">
        <v>1.1339999999999999</v>
      </c>
      <c r="M251" s="2">
        <v>0.37</v>
      </c>
      <c r="N251" s="2">
        <v>0</v>
      </c>
      <c r="O251" s="2">
        <v>2.5999999999999999E-2</v>
      </c>
      <c r="P251" s="2"/>
      <c r="Q251" s="13">
        <f>((83.9+0.41*6)/(0.1428-0.0083144*LN(F251)))-273</f>
        <v>648.32554468333331</v>
      </c>
      <c r="R251" s="2"/>
      <c r="S251" s="2"/>
      <c r="T251" s="2"/>
      <c r="U251" s="2"/>
    </row>
    <row r="252" spans="1:21" x14ac:dyDescent="0.25">
      <c r="A252" s="2" t="s">
        <v>124</v>
      </c>
      <c r="B252" s="2">
        <v>72.8</v>
      </c>
      <c r="C252" s="2">
        <v>2.37</v>
      </c>
      <c r="D252" s="2">
        <v>1546.9</v>
      </c>
      <c r="E252" s="2">
        <v>122</v>
      </c>
      <c r="F252" s="2">
        <v>275.89999999999998</v>
      </c>
      <c r="G252" s="2">
        <v>173.7</v>
      </c>
      <c r="H252" s="2">
        <v>72.3</v>
      </c>
      <c r="I252" s="2">
        <v>30.09</v>
      </c>
      <c r="J252" s="2">
        <v>18.239999999999998</v>
      </c>
      <c r="K252" s="2">
        <v>14.2</v>
      </c>
      <c r="L252" s="2">
        <v>17.59</v>
      </c>
      <c r="M252" s="2">
        <v>0.41899999999999998</v>
      </c>
      <c r="N252" s="2">
        <v>0</v>
      </c>
      <c r="O252" s="2">
        <v>0.21099999999999999</v>
      </c>
      <c r="P252" s="2"/>
      <c r="Q252" s="13">
        <f t="shared" ref="Q252:Q295" si="5">((83.9+0.41*6)/(0.1428-0.0083144*LN(F252)))-273</f>
        <v>625.90211486302621</v>
      </c>
      <c r="R252" s="2"/>
      <c r="S252" s="2"/>
      <c r="T252" s="2"/>
      <c r="U252" s="2"/>
    </row>
    <row r="253" spans="1:21" x14ac:dyDescent="0.25">
      <c r="A253" s="2" t="s">
        <v>125</v>
      </c>
      <c r="B253" s="2">
        <v>24.6</v>
      </c>
      <c r="C253" s="2">
        <v>1.66</v>
      </c>
      <c r="D253" s="2">
        <v>1098</v>
      </c>
      <c r="E253" s="2">
        <v>82.1</v>
      </c>
      <c r="F253" s="2">
        <v>339</v>
      </c>
      <c r="G253" s="2">
        <v>259.5</v>
      </c>
      <c r="H253" s="2">
        <v>19.25</v>
      </c>
      <c r="I253" s="2">
        <v>21.42</v>
      </c>
      <c r="J253" s="2">
        <v>11.8</v>
      </c>
      <c r="K253" s="2">
        <v>9.2899999999999991</v>
      </c>
      <c r="L253" s="2">
        <v>0.64500000000000002</v>
      </c>
      <c r="M253" s="2">
        <v>0.13700000000000001</v>
      </c>
      <c r="N253" s="2">
        <v>0</v>
      </c>
      <c r="O253" s="2">
        <v>6.1600000000000002E-2</v>
      </c>
      <c r="P253" s="2"/>
      <c r="Q253" s="13">
        <f t="shared" si="5"/>
        <v>642.21535743211848</v>
      </c>
      <c r="R253" s="2"/>
      <c r="S253" s="2"/>
      <c r="T253" s="2"/>
      <c r="U253" s="2"/>
    </row>
    <row r="254" spans="1:21" x14ac:dyDescent="0.25">
      <c r="A254" s="2" t="s">
        <v>126</v>
      </c>
      <c r="B254" s="2">
        <v>44.2</v>
      </c>
      <c r="C254" s="2">
        <v>2.11</v>
      </c>
      <c r="D254" s="2">
        <v>780.9</v>
      </c>
      <c r="E254" s="2">
        <v>154.69999999999999</v>
      </c>
      <c r="F254" s="2">
        <v>254.5</v>
      </c>
      <c r="G254" s="2">
        <v>361.9</v>
      </c>
      <c r="H254" s="2">
        <v>82.2</v>
      </c>
      <c r="I254" s="2">
        <v>21.99</v>
      </c>
      <c r="J254" s="2">
        <v>11.58</v>
      </c>
      <c r="K254" s="2">
        <v>9.57</v>
      </c>
      <c r="L254" s="2">
        <v>4.41</v>
      </c>
      <c r="M254" s="2">
        <v>0.152</v>
      </c>
      <c r="N254" s="2">
        <v>0</v>
      </c>
      <c r="O254" s="2">
        <v>3.1699999999999999E-2</v>
      </c>
      <c r="P254" s="2"/>
      <c r="Q254" s="13">
        <f t="shared" si="5"/>
        <v>619.66483560771849</v>
      </c>
      <c r="R254" s="2"/>
      <c r="S254" s="2"/>
      <c r="T254" s="2"/>
      <c r="U254" s="2"/>
    </row>
    <row r="255" spans="1:21" x14ac:dyDescent="0.25">
      <c r="A255" s="2" t="s">
        <v>127</v>
      </c>
      <c r="B255" s="2">
        <v>17.7</v>
      </c>
      <c r="C255" s="2">
        <v>2.19</v>
      </c>
      <c r="D255" s="2">
        <v>922.9</v>
      </c>
      <c r="E255" s="2">
        <v>791.8</v>
      </c>
      <c r="F255" s="2">
        <v>333</v>
      </c>
      <c r="G255" s="2">
        <v>555.20000000000005</v>
      </c>
      <c r="H255" s="2">
        <v>64.599999999999994</v>
      </c>
      <c r="I255" s="2">
        <v>30.6</v>
      </c>
      <c r="J255" s="2">
        <v>19.5</v>
      </c>
      <c r="K255" s="2">
        <v>48.84</v>
      </c>
      <c r="L255" s="2">
        <v>37.270000000000003</v>
      </c>
      <c r="M255" s="2">
        <v>0.128</v>
      </c>
      <c r="N255" s="2">
        <v>0</v>
      </c>
      <c r="O255" s="2">
        <v>2.4400000000000002E-2</v>
      </c>
      <c r="P255" s="2"/>
      <c r="Q255" s="13">
        <f t="shared" si="5"/>
        <v>640.7775339572031</v>
      </c>
      <c r="R255" s="2"/>
      <c r="S255" s="2"/>
      <c r="T255" s="2"/>
      <c r="U255" s="2"/>
    </row>
    <row r="256" spans="1:21" x14ac:dyDescent="0.25">
      <c r="A256" s="2" t="s">
        <v>128</v>
      </c>
      <c r="B256" s="15">
        <v>80000</v>
      </c>
      <c r="C256" s="2">
        <v>60.1</v>
      </c>
      <c r="D256" s="2">
        <v>2255</v>
      </c>
      <c r="E256" s="2">
        <v>450.9</v>
      </c>
      <c r="F256" s="2">
        <v>453.2</v>
      </c>
      <c r="G256" s="2">
        <v>327.3</v>
      </c>
      <c r="H256" s="2">
        <v>27.5</v>
      </c>
      <c r="I256" s="2">
        <v>26.9</v>
      </c>
      <c r="J256" s="2">
        <v>18.48</v>
      </c>
      <c r="K256" s="2">
        <v>28.12</v>
      </c>
      <c r="L256" s="2">
        <v>0.14799999999999999</v>
      </c>
      <c r="M256" s="2">
        <v>1.407</v>
      </c>
      <c r="N256" s="2">
        <v>0</v>
      </c>
      <c r="O256" s="2">
        <v>4.6100000000000002E-2</v>
      </c>
      <c r="P256" s="2"/>
      <c r="Q256" s="13">
        <f t="shared" si="5"/>
        <v>666.24330753783477</v>
      </c>
      <c r="R256" s="2"/>
      <c r="S256" s="2"/>
      <c r="T256" s="2"/>
      <c r="U256" s="2"/>
    </row>
    <row r="257" spans="1:21" x14ac:dyDescent="0.25">
      <c r="A257" s="2" t="s">
        <v>129</v>
      </c>
      <c r="B257" s="15">
        <v>47.8</v>
      </c>
      <c r="C257" s="2">
        <v>1.64</v>
      </c>
      <c r="D257" s="2">
        <v>1067.0999999999999</v>
      </c>
      <c r="E257" s="2">
        <v>189.5</v>
      </c>
      <c r="F257" s="2">
        <v>304.89999999999998</v>
      </c>
      <c r="G257" s="2">
        <v>55.56</v>
      </c>
      <c r="H257" s="2">
        <v>21.61</v>
      </c>
      <c r="I257" s="2">
        <v>19.03</v>
      </c>
      <c r="J257" s="2">
        <v>9.48</v>
      </c>
      <c r="K257" s="2">
        <v>1.1240000000000001</v>
      </c>
      <c r="L257" s="2">
        <v>0.32500000000000001</v>
      </c>
      <c r="M257" s="2">
        <v>0.39700000000000002</v>
      </c>
      <c r="N257" s="2">
        <v>7.9000000000000001E-4</v>
      </c>
      <c r="O257" s="2">
        <v>8.8700000000000001E-2</v>
      </c>
      <c r="P257" s="2"/>
      <c r="Q257" s="13">
        <f t="shared" si="5"/>
        <v>633.74504899915792</v>
      </c>
      <c r="R257" s="2"/>
      <c r="S257" s="2"/>
      <c r="T257" s="2"/>
      <c r="U257" s="2"/>
    </row>
    <row r="258" spans="1:21" x14ac:dyDescent="0.25">
      <c r="A258" s="2" t="s">
        <v>130</v>
      </c>
      <c r="B258" s="15">
        <v>138</v>
      </c>
      <c r="C258" s="2">
        <v>4.82</v>
      </c>
      <c r="D258" s="2">
        <v>1200.5</v>
      </c>
      <c r="E258" s="2">
        <v>230.3</v>
      </c>
      <c r="F258" s="2">
        <v>61.55</v>
      </c>
      <c r="G258" s="2">
        <v>3698</v>
      </c>
      <c r="H258" s="2">
        <v>1.79</v>
      </c>
      <c r="I258" s="2">
        <v>6.83</v>
      </c>
      <c r="J258" s="2">
        <v>8.1</v>
      </c>
      <c r="K258" s="2">
        <v>391.9</v>
      </c>
      <c r="L258" s="2">
        <v>543</v>
      </c>
      <c r="M258" s="2">
        <v>0.11</v>
      </c>
      <c r="N258" s="2">
        <v>0</v>
      </c>
      <c r="O258" s="2">
        <v>0</v>
      </c>
      <c r="P258" s="2"/>
      <c r="Q258" s="13">
        <f t="shared" si="5"/>
        <v>522.60797580840222</v>
      </c>
      <c r="R258" s="2"/>
      <c r="S258" s="2"/>
      <c r="T258" s="2"/>
      <c r="U258" s="2"/>
    </row>
    <row r="259" spans="1:21" x14ac:dyDescent="0.25">
      <c r="A259" s="2" t="s">
        <v>131</v>
      </c>
      <c r="B259" s="15">
        <v>4190</v>
      </c>
      <c r="C259" s="2">
        <v>2.06</v>
      </c>
      <c r="D259" s="2">
        <v>1318.2</v>
      </c>
      <c r="E259" s="2">
        <v>313.89999999999998</v>
      </c>
      <c r="F259" s="2">
        <v>387.1</v>
      </c>
      <c r="G259" s="2">
        <v>201.9</v>
      </c>
      <c r="H259" s="2">
        <v>34.4</v>
      </c>
      <c r="I259" s="2">
        <v>18.03</v>
      </c>
      <c r="J259" s="2">
        <v>11.59</v>
      </c>
      <c r="K259" s="2">
        <v>8.66</v>
      </c>
      <c r="L259" s="2">
        <v>1.77</v>
      </c>
      <c r="M259" s="2">
        <v>0.98499999999999999</v>
      </c>
      <c r="N259" s="2">
        <v>2.5000000000000001E-3</v>
      </c>
      <c r="O259" s="2">
        <v>2.6700000000000002E-2</v>
      </c>
      <c r="P259" s="2"/>
      <c r="Q259" s="13">
        <f t="shared" si="5"/>
        <v>653.04183816855345</v>
      </c>
      <c r="R259" s="2"/>
      <c r="S259" s="2"/>
      <c r="T259" s="2"/>
      <c r="U259" s="2"/>
    </row>
    <row r="260" spans="1:21" x14ac:dyDescent="0.25">
      <c r="A260" s="2" t="s">
        <v>132</v>
      </c>
      <c r="B260" s="15">
        <v>17</v>
      </c>
      <c r="C260" s="2">
        <v>2.27</v>
      </c>
      <c r="D260" s="2">
        <v>1109.8</v>
      </c>
      <c r="E260" s="2">
        <v>125.4</v>
      </c>
      <c r="F260" s="2">
        <v>422</v>
      </c>
      <c r="G260" s="2">
        <v>267.39999999999998</v>
      </c>
      <c r="H260" s="2">
        <v>10.199999999999999</v>
      </c>
      <c r="I260" s="2">
        <v>27.38</v>
      </c>
      <c r="J260" s="2">
        <v>17.16</v>
      </c>
      <c r="K260" s="2">
        <v>10.88</v>
      </c>
      <c r="L260" s="2">
        <v>0.49199999999999999</v>
      </c>
      <c r="M260" s="2">
        <v>0.253</v>
      </c>
      <c r="N260" s="2">
        <v>0</v>
      </c>
      <c r="O260" s="2">
        <v>1.0289999999999999</v>
      </c>
      <c r="P260" s="2"/>
      <c r="Q260" s="13">
        <f t="shared" si="5"/>
        <v>660.22403976044018</v>
      </c>
      <c r="R260" s="2"/>
      <c r="S260" s="2"/>
      <c r="T260" s="2"/>
      <c r="U260" s="2"/>
    </row>
    <row r="261" spans="1:21" x14ac:dyDescent="0.25">
      <c r="A261" s="2" t="s">
        <v>133</v>
      </c>
      <c r="B261" s="15">
        <v>27.17</v>
      </c>
      <c r="C261" s="2">
        <v>1.04</v>
      </c>
      <c r="D261" s="2">
        <v>928.8</v>
      </c>
      <c r="E261" s="2">
        <v>91.9</v>
      </c>
      <c r="F261" s="2">
        <v>273.39999999999998</v>
      </c>
      <c r="G261" s="2">
        <v>31.63</v>
      </c>
      <c r="H261" s="2">
        <v>18.510000000000002</v>
      </c>
      <c r="I261" s="2">
        <v>17.22</v>
      </c>
      <c r="J261" s="2">
        <v>9</v>
      </c>
      <c r="K261" s="2">
        <v>0.33400000000000002</v>
      </c>
      <c r="L261" s="2">
        <v>0.56299999999999994</v>
      </c>
      <c r="M261" s="2">
        <v>9.7000000000000003E-2</v>
      </c>
      <c r="N261" s="2">
        <v>0</v>
      </c>
      <c r="O261" s="2">
        <v>1.7299999999999999E-2</v>
      </c>
      <c r="P261" s="2"/>
      <c r="Q261" s="13">
        <f t="shared" si="5"/>
        <v>625.19455285832123</v>
      </c>
      <c r="R261" s="2"/>
      <c r="S261" s="2"/>
      <c r="T261" s="2"/>
      <c r="U261" s="2"/>
    </row>
    <row r="262" spans="1:21" x14ac:dyDescent="0.25">
      <c r="A262" s="2" t="s">
        <v>134</v>
      </c>
      <c r="B262" s="15">
        <v>701</v>
      </c>
      <c r="C262" s="2">
        <v>0.75</v>
      </c>
      <c r="D262" s="2">
        <v>752</v>
      </c>
      <c r="E262" s="2">
        <v>56.6</v>
      </c>
      <c r="F262" s="2">
        <v>169.3</v>
      </c>
      <c r="G262" s="2">
        <v>217.7</v>
      </c>
      <c r="H262" s="2">
        <v>43.2</v>
      </c>
      <c r="I262" s="2">
        <v>19.79</v>
      </c>
      <c r="J262" s="2">
        <v>6.87</v>
      </c>
      <c r="K262" s="2">
        <v>6.43</v>
      </c>
      <c r="L262" s="2">
        <v>9.41</v>
      </c>
      <c r="M262" s="2">
        <v>2.19</v>
      </c>
      <c r="N262" s="2">
        <v>6.4000000000000003E-3</v>
      </c>
      <c r="O262" s="2">
        <v>1.5599999999999999E-2</v>
      </c>
      <c r="P262" s="2"/>
      <c r="Q262" s="13">
        <f t="shared" si="5"/>
        <v>589.45100896483257</v>
      </c>
      <c r="R262" s="2"/>
      <c r="S262" s="2"/>
      <c r="T262" s="2"/>
      <c r="U262" s="2"/>
    </row>
    <row r="263" spans="1:21" x14ac:dyDescent="0.25">
      <c r="A263" s="2" t="s">
        <v>135</v>
      </c>
      <c r="B263" s="15">
        <v>23200</v>
      </c>
      <c r="C263" s="2">
        <v>15.92</v>
      </c>
      <c r="D263" s="2">
        <v>1253</v>
      </c>
      <c r="E263" s="2">
        <v>193.4</v>
      </c>
      <c r="F263" s="2">
        <v>497.1</v>
      </c>
      <c r="G263" s="2">
        <v>381.7</v>
      </c>
      <c r="H263" s="2">
        <v>36.200000000000003</v>
      </c>
      <c r="I263" s="2">
        <v>23.67</v>
      </c>
      <c r="J263" s="2">
        <v>17.77</v>
      </c>
      <c r="K263" s="2">
        <v>15.57</v>
      </c>
      <c r="L263" s="2">
        <v>1.42</v>
      </c>
      <c r="M263" s="2">
        <v>2.9540000000000002</v>
      </c>
      <c r="N263" s="2">
        <v>0</v>
      </c>
      <c r="O263" s="2">
        <v>1.54E-2</v>
      </c>
      <c r="P263" s="2"/>
      <c r="Q263" s="13">
        <f t="shared" si="5"/>
        <v>674.16218735561563</v>
      </c>
      <c r="R263" s="2"/>
      <c r="S263" s="2"/>
      <c r="T263" s="2"/>
      <c r="U263" s="2"/>
    </row>
    <row r="264" spans="1:21" x14ac:dyDescent="0.25">
      <c r="A264" s="2" t="s">
        <v>136</v>
      </c>
      <c r="B264" s="15">
        <v>4300</v>
      </c>
      <c r="C264" s="2">
        <v>2.91</v>
      </c>
      <c r="D264" s="2">
        <v>810.7</v>
      </c>
      <c r="E264" s="2">
        <v>205</v>
      </c>
      <c r="F264" s="2">
        <v>48.3</v>
      </c>
      <c r="G264" s="2">
        <v>1520</v>
      </c>
      <c r="H264" s="2">
        <v>1.66</v>
      </c>
      <c r="I264" s="2">
        <v>5.98</v>
      </c>
      <c r="J264" s="2">
        <v>5.52</v>
      </c>
      <c r="K264" s="2">
        <v>108.1</v>
      </c>
      <c r="L264" s="2">
        <v>122</v>
      </c>
      <c r="M264" s="2">
        <v>1.23</v>
      </c>
      <c r="N264" s="2">
        <v>0</v>
      </c>
      <c r="O264" s="2">
        <v>6.6E-3</v>
      </c>
      <c r="P264" s="2"/>
      <c r="Q264" s="13">
        <f t="shared" si="5"/>
        <v>508.10384947493162</v>
      </c>
      <c r="R264" s="2"/>
      <c r="S264" s="2"/>
      <c r="T264" s="2"/>
      <c r="U264" s="2"/>
    </row>
    <row r="265" spans="1:21" x14ac:dyDescent="0.25">
      <c r="A265" s="2" t="s">
        <v>137</v>
      </c>
      <c r="B265" s="15">
        <v>31</v>
      </c>
      <c r="C265" s="2">
        <v>2</v>
      </c>
      <c r="D265" s="2">
        <v>1110.4000000000001</v>
      </c>
      <c r="E265" s="2">
        <v>174.8</v>
      </c>
      <c r="F265" s="2">
        <v>307.3</v>
      </c>
      <c r="G265" s="2">
        <v>170.1</v>
      </c>
      <c r="H265" s="2">
        <v>19.510000000000002</v>
      </c>
      <c r="I265" s="2">
        <v>21.51</v>
      </c>
      <c r="J265" s="2">
        <v>11.59</v>
      </c>
      <c r="K265" s="2">
        <v>3.2</v>
      </c>
      <c r="L265" s="2">
        <v>2.58</v>
      </c>
      <c r="M265" s="2">
        <v>0.36399999999999999</v>
      </c>
      <c r="N265" s="2">
        <v>0</v>
      </c>
      <c r="O265" s="2">
        <v>1.5660000000000001</v>
      </c>
      <c r="P265" s="2"/>
      <c r="Q265" s="13">
        <f t="shared" si="5"/>
        <v>634.36611272764117</v>
      </c>
      <c r="R265" s="2"/>
      <c r="S265" s="2"/>
      <c r="T265" s="2"/>
      <c r="U265" s="2"/>
    </row>
    <row r="266" spans="1:21" x14ac:dyDescent="0.25">
      <c r="A266" s="2" t="s">
        <v>138</v>
      </c>
      <c r="B266" s="15">
        <v>45.9</v>
      </c>
      <c r="C266" s="2">
        <v>3.12</v>
      </c>
      <c r="D266" s="2">
        <v>1086.8</v>
      </c>
      <c r="E266" s="2">
        <v>500.9</v>
      </c>
      <c r="F266" s="2">
        <v>191.9</v>
      </c>
      <c r="G266" s="2">
        <v>3377</v>
      </c>
      <c r="H266" s="2">
        <v>26.3</v>
      </c>
      <c r="I266" s="2">
        <v>17.38</v>
      </c>
      <c r="J266" s="2">
        <v>10.64</v>
      </c>
      <c r="K266" s="2">
        <v>222.7</v>
      </c>
      <c r="L266" s="2">
        <v>295.5</v>
      </c>
      <c r="M266" s="2">
        <v>0.28399999999999997</v>
      </c>
      <c r="N266" s="2">
        <v>2.2000000000000001E-4</v>
      </c>
      <c r="O266" s="2">
        <v>1.0609999999999999</v>
      </c>
      <c r="P266" s="2"/>
      <c r="Q266" s="13">
        <f t="shared" si="5"/>
        <v>598.518512416058</v>
      </c>
      <c r="R266" s="2"/>
      <c r="S266" s="2"/>
      <c r="T266" s="2"/>
      <c r="U266" s="2"/>
    </row>
    <row r="267" spans="1:21" x14ac:dyDescent="0.25">
      <c r="A267" s="2" t="s">
        <v>139</v>
      </c>
      <c r="B267" s="15">
        <v>537</v>
      </c>
      <c r="C267" s="2">
        <v>3.28</v>
      </c>
      <c r="D267" s="2">
        <v>938.5</v>
      </c>
      <c r="E267" s="2">
        <v>109.8</v>
      </c>
      <c r="F267" s="2">
        <v>300.39999999999998</v>
      </c>
      <c r="G267" s="2">
        <v>221</v>
      </c>
      <c r="H267" s="2">
        <v>37.299999999999997</v>
      </c>
      <c r="I267" s="2">
        <v>21.84</v>
      </c>
      <c r="J267" s="2">
        <v>12.43</v>
      </c>
      <c r="K267" s="2">
        <v>12.4</v>
      </c>
      <c r="L267" s="2">
        <v>15.2</v>
      </c>
      <c r="M267" s="2">
        <v>1.6</v>
      </c>
      <c r="N267" s="2">
        <v>0</v>
      </c>
      <c r="O267" s="2">
        <v>0.28999999999999998</v>
      </c>
      <c r="P267" s="2"/>
      <c r="Q267" s="13">
        <f t="shared" si="5"/>
        <v>632.56959633846054</v>
      </c>
      <c r="R267" s="2"/>
      <c r="S267" s="2"/>
      <c r="T267" s="2"/>
      <c r="U267" s="2"/>
    </row>
    <row r="268" spans="1:21" x14ac:dyDescent="0.25">
      <c r="A268" s="2" t="s">
        <v>140</v>
      </c>
      <c r="B268" s="15">
        <v>35400</v>
      </c>
      <c r="C268" s="2">
        <v>4.74</v>
      </c>
      <c r="D268" s="2">
        <v>952.8</v>
      </c>
      <c r="E268" s="2">
        <v>76.900000000000006</v>
      </c>
      <c r="F268" s="2">
        <v>329.7</v>
      </c>
      <c r="G268" s="2">
        <v>341.3</v>
      </c>
      <c r="H268" s="2">
        <v>42</v>
      </c>
      <c r="I268" s="2">
        <v>23.41</v>
      </c>
      <c r="J268" s="2">
        <v>14.54</v>
      </c>
      <c r="K268" s="2">
        <v>12.14</v>
      </c>
      <c r="L268" s="2">
        <v>25.49</v>
      </c>
      <c r="M268" s="2">
        <v>0.68100000000000005</v>
      </c>
      <c r="N268" s="2">
        <v>0</v>
      </c>
      <c r="O268" s="2">
        <v>0.32</v>
      </c>
      <c r="P268" s="2"/>
      <c r="Q268" s="13">
        <f t="shared" si="5"/>
        <v>639.97760864782163</v>
      </c>
      <c r="R268" s="2"/>
      <c r="S268" s="2"/>
      <c r="T268" s="2"/>
      <c r="U268" s="2"/>
    </row>
    <row r="269" spans="1:21" x14ac:dyDescent="0.25">
      <c r="A269" s="2" t="s">
        <v>141</v>
      </c>
      <c r="B269" s="15">
        <v>18.3</v>
      </c>
      <c r="C269" s="2">
        <v>3.2</v>
      </c>
      <c r="D269" s="2">
        <v>863.9</v>
      </c>
      <c r="E269" s="2">
        <v>135.30000000000001</v>
      </c>
      <c r="F269" s="2">
        <v>570.29999999999995</v>
      </c>
      <c r="G269" s="2">
        <v>340.7</v>
      </c>
      <c r="H269" s="2">
        <v>19.579999999999998</v>
      </c>
      <c r="I269" s="2">
        <v>24.6</v>
      </c>
      <c r="J269" s="2">
        <v>25.15</v>
      </c>
      <c r="K269" s="2">
        <v>43.37</v>
      </c>
      <c r="L269" s="2">
        <v>0.20499999999999999</v>
      </c>
      <c r="M269" s="2">
        <v>0.20200000000000001</v>
      </c>
      <c r="N269" s="2">
        <v>0</v>
      </c>
      <c r="O269" s="2">
        <v>0.19500000000000001</v>
      </c>
      <c r="P269" s="2"/>
      <c r="Q269" s="13">
        <f t="shared" si="5"/>
        <v>686.17757359266375</v>
      </c>
      <c r="R269" s="2"/>
      <c r="S269" s="2"/>
      <c r="T269" s="2"/>
      <c r="U269" s="2"/>
    </row>
    <row r="270" spans="1:21" x14ac:dyDescent="0.25">
      <c r="A270" s="2" t="s">
        <v>142</v>
      </c>
      <c r="B270" s="15">
        <v>3450</v>
      </c>
      <c r="C270" s="2">
        <v>2.42</v>
      </c>
      <c r="D270" s="2">
        <v>1772</v>
      </c>
      <c r="E270" s="2">
        <v>450.7</v>
      </c>
      <c r="F270" s="2">
        <v>540.29999999999995</v>
      </c>
      <c r="G270" s="2">
        <v>282.3</v>
      </c>
      <c r="H270" s="2">
        <v>37.22</v>
      </c>
      <c r="I270" s="2">
        <v>20.63</v>
      </c>
      <c r="J270" s="2">
        <v>13.77</v>
      </c>
      <c r="K270" s="2">
        <v>4.3899999999999997</v>
      </c>
      <c r="L270" s="2">
        <v>0.752</v>
      </c>
      <c r="M270" s="2">
        <v>0.495</v>
      </c>
      <c r="N270" s="2">
        <v>1.12E-2</v>
      </c>
      <c r="O270" s="2">
        <v>0.251</v>
      </c>
      <c r="P270" s="2"/>
      <c r="Q270" s="13">
        <f t="shared" si="5"/>
        <v>681.41486797962648</v>
      </c>
      <c r="R270" s="2"/>
      <c r="S270" s="2"/>
      <c r="T270" s="2"/>
      <c r="U270" s="2"/>
    </row>
    <row r="271" spans="1:21" x14ac:dyDescent="0.25">
      <c r="A271" s="2" t="s">
        <v>143</v>
      </c>
      <c r="B271" s="15">
        <v>21700</v>
      </c>
      <c r="C271" s="2">
        <v>7.58</v>
      </c>
      <c r="D271" s="2">
        <v>2128</v>
      </c>
      <c r="E271" s="2">
        <v>167.9</v>
      </c>
      <c r="F271" s="2">
        <v>190.2</v>
      </c>
      <c r="G271" s="2">
        <v>90.9</v>
      </c>
      <c r="H271" s="2">
        <v>14.21</v>
      </c>
      <c r="I271" s="2">
        <v>14.47</v>
      </c>
      <c r="J271" s="2">
        <v>6.64</v>
      </c>
      <c r="K271" s="2">
        <v>3.38</v>
      </c>
      <c r="L271" s="2">
        <v>0.38</v>
      </c>
      <c r="M271" s="2">
        <v>0.73199999999999998</v>
      </c>
      <c r="N271" s="2">
        <v>0</v>
      </c>
      <c r="O271" s="2">
        <v>2.7900000000000001E-2</v>
      </c>
      <c r="P271" s="2"/>
      <c r="Q271" s="13">
        <f t="shared" si="5"/>
        <v>597.86830468825633</v>
      </c>
      <c r="R271" s="2"/>
      <c r="S271" s="2"/>
      <c r="T271" s="2"/>
      <c r="U271" s="2"/>
    </row>
    <row r="272" spans="1:21" x14ac:dyDescent="0.25">
      <c r="A272" s="2" t="s">
        <v>144</v>
      </c>
      <c r="B272" s="15">
        <v>283</v>
      </c>
      <c r="C272" s="2">
        <v>2.63</v>
      </c>
      <c r="D272" s="2">
        <v>1425</v>
      </c>
      <c r="E272" s="2">
        <v>175.2</v>
      </c>
      <c r="F272" s="2">
        <v>324.60000000000002</v>
      </c>
      <c r="G272" s="2">
        <v>222.6</v>
      </c>
      <c r="H272" s="2">
        <v>22.07</v>
      </c>
      <c r="I272" s="2">
        <v>22.18</v>
      </c>
      <c r="J272" s="2">
        <v>10.42</v>
      </c>
      <c r="K272" s="2">
        <v>1.887</v>
      </c>
      <c r="L272" s="2">
        <v>1.22</v>
      </c>
      <c r="M272" s="2">
        <v>0.64200000000000002</v>
      </c>
      <c r="N272" s="2">
        <v>8.0000000000000004E-4</v>
      </c>
      <c r="O272" s="2">
        <v>0.76100000000000001</v>
      </c>
      <c r="P272" s="2"/>
      <c r="Q272" s="13">
        <f t="shared" si="5"/>
        <v>638.72828235232703</v>
      </c>
      <c r="R272" s="2"/>
      <c r="S272" s="2"/>
      <c r="T272" s="2"/>
      <c r="U272" s="2"/>
    </row>
    <row r="273" spans="1:21" x14ac:dyDescent="0.25">
      <c r="A273" s="2" t="s">
        <v>145</v>
      </c>
      <c r="B273" s="15">
        <v>31.21</v>
      </c>
      <c r="C273" s="2">
        <v>1.25</v>
      </c>
      <c r="D273" s="2">
        <v>804.1</v>
      </c>
      <c r="E273" s="2">
        <v>139.19999999999999</v>
      </c>
      <c r="F273" s="2">
        <v>412.4</v>
      </c>
      <c r="G273" s="2">
        <v>43.3</v>
      </c>
      <c r="H273" s="2">
        <v>19.760000000000002</v>
      </c>
      <c r="I273" s="2">
        <v>22.76</v>
      </c>
      <c r="J273" s="2">
        <v>11.74</v>
      </c>
      <c r="K273" s="2">
        <v>0.51200000000000001</v>
      </c>
      <c r="L273" s="2">
        <v>0.30399999999999999</v>
      </c>
      <c r="M273" s="2">
        <v>9.5000000000000001E-2</v>
      </c>
      <c r="N273" s="2">
        <v>2.3E-3</v>
      </c>
      <c r="O273" s="2">
        <v>0.13089999999999999</v>
      </c>
      <c r="P273" s="2"/>
      <c r="Q273" s="13">
        <f t="shared" si="5"/>
        <v>658.29855881038657</v>
      </c>
      <c r="R273" s="2"/>
      <c r="S273" s="2"/>
      <c r="T273" s="2"/>
      <c r="U273" s="2"/>
    </row>
    <row r="274" spans="1:21" x14ac:dyDescent="0.25">
      <c r="A274" s="2" t="s">
        <v>146</v>
      </c>
      <c r="B274" s="15">
        <v>363</v>
      </c>
      <c r="C274" s="2">
        <v>2.06</v>
      </c>
      <c r="D274" s="2">
        <v>1362</v>
      </c>
      <c r="E274" s="2">
        <v>169.3</v>
      </c>
      <c r="F274" s="2">
        <v>215.4</v>
      </c>
      <c r="G274" s="2">
        <v>372.2</v>
      </c>
      <c r="H274" s="2">
        <v>94.4</v>
      </c>
      <c r="I274" s="2">
        <v>26.26</v>
      </c>
      <c r="J274" s="2">
        <v>9.17</v>
      </c>
      <c r="K274" s="2">
        <v>13.9</v>
      </c>
      <c r="L274" s="2">
        <v>9.98</v>
      </c>
      <c r="M274" s="2">
        <v>0.14699999999999999</v>
      </c>
      <c r="N274" s="2">
        <v>2.7999999999999998E-4</v>
      </c>
      <c r="O274" s="2">
        <v>5.5800000000000002E-2</v>
      </c>
      <c r="P274" s="2"/>
      <c r="Q274" s="13">
        <f t="shared" si="5"/>
        <v>607.04888009692786</v>
      </c>
      <c r="R274" s="2"/>
      <c r="S274" s="2"/>
      <c r="T274" s="2"/>
      <c r="U274" s="2"/>
    </row>
    <row r="275" spans="1:21" x14ac:dyDescent="0.25">
      <c r="A275" s="2" t="s">
        <v>147</v>
      </c>
      <c r="B275" s="15">
        <v>295</v>
      </c>
      <c r="C275" s="2">
        <v>1.96</v>
      </c>
      <c r="D275" s="2">
        <v>1026.7</v>
      </c>
      <c r="E275" s="2">
        <v>115.2</v>
      </c>
      <c r="F275" s="2">
        <v>346.6</v>
      </c>
      <c r="G275" s="2">
        <v>315.7</v>
      </c>
      <c r="H275" s="2">
        <v>41.2</v>
      </c>
      <c r="I275" s="2">
        <v>20.74</v>
      </c>
      <c r="J275" s="2">
        <v>15.32</v>
      </c>
      <c r="K275" s="2">
        <v>11.7</v>
      </c>
      <c r="L275" s="2">
        <v>19.600000000000001</v>
      </c>
      <c r="M275" s="2">
        <v>0.56799999999999995</v>
      </c>
      <c r="N275" s="2">
        <v>0</v>
      </c>
      <c r="O275" s="2">
        <v>0.20499999999999999</v>
      </c>
      <c r="P275" s="2"/>
      <c r="Q275" s="13">
        <f t="shared" si="5"/>
        <v>644.00680750165361</v>
      </c>
      <c r="R275" s="2"/>
      <c r="S275" s="2"/>
      <c r="T275" s="2"/>
      <c r="U275" s="2"/>
    </row>
    <row r="276" spans="1:21" x14ac:dyDescent="0.25">
      <c r="A276" s="2" t="s">
        <v>148</v>
      </c>
      <c r="B276" s="15">
        <v>51.3</v>
      </c>
      <c r="C276" s="2">
        <v>0.28999999999999998</v>
      </c>
      <c r="D276" s="2">
        <v>734.6</v>
      </c>
      <c r="E276" s="2">
        <v>51.1</v>
      </c>
      <c r="F276" s="2">
        <v>191.6</v>
      </c>
      <c r="G276" s="2">
        <v>113.4</v>
      </c>
      <c r="H276" s="2">
        <v>40.53</v>
      </c>
      <c r="I276" s="2">
        <v>19.55</v>
      </c>
      <c r="J276" s="2">
        <v>6.89</v>
      </c>
      <c r="K276" s="2">
        <v>3.3029999999999999</v>
      </c>
      <c r="L276" s="2">
        <v>5.55</v>
      </c>
      <c r="M276" s="2">
        <v>0.184</v>
      </c>
      <c r="N276" s="2">
        <v>0</v>
      </c>
      <c r="O276" s="2">
        <v>1.2999999999999999E-2</v>
      </c>
      <c r="P276" s="2"/>
      <c r="Q276" s="13">
        <f t="shared" si="5"/>
        <v>598.40411914560343</v>
      </c>
      <c r="R276" s="2"/>
      <c r="S276" s="2"/>
      <c r="T276" s="2"/>
      <c r="U276" s="2"/>
    </row>
    <row r="277" spans="1:21" x14ac:dyDescent="0.25">
      <c r="A277" s="2" t="s">
        <v>149</v>
      </c>
      <c r="B277" s="15">
        <v>9100</v>
      </c>
      <c r="C277" s="2">
        <v>5.2</v>
      </c>
      <c r="D277" s="2">
        <v>1794</v>
      </c>
      <c r="E277" s="2">
        <v>599</v>
      </c>
      <c r="F277" s="2">
        <v>140.5</v>
      </c>
      <c r="G277" s="2">
        <v>50.8</v>
      </c>
      <c r="H277" s="2">
        <v>36.299999999999997</v>
      </c>
      <c r="I277" s="2">
        <v>16.12</v>
      </c>
      <c r="J277" s="2">
        <v>3.18</v>
      </c>
      <c r="K277" s="2">
        <v>0.29699999999999999</v>
      </c>
      <c r="L277" s="2">
        <v>1.228</v>
      </c>
      <c r="M277" s="2">
        <v>0.95</v>
      </c>
      <c r="N277" s="2">
        <v>1.1999999999999999E-3</v>
      </c>
      <c r="O277" s="2">
        <v>0.18</v>
      </c>
      <c r="P277" s="2"/>
      <c r="Q277" s="13">
        <f t="shared" si="5"/>
        <v>576.30144241360745</v>
      </c>
      <c r="R277" s="2"/>
      <c r="S277" s="2"/>
      <c r="T277" s="2"/>
      <c r="U277" s="2"/>
    </row>
    <row r="278" spans="1:21" x14ac:dyDescent="0.25">
      <c r="A278" s="2" t="s">
        <v>150</v>
      </c>
      <c r="B278" s="15">
        <v>14.17</v>
      </c>
      <c r="C278" s="2">
        <v>1.25</v>
      </c>
      <c r="D278" s="2">
        <v>1185.9000000000001</v>
      </c>
      <c r="E278" s="2">
        <v>83.5</v>
      </c>
      <c r="F278" s="2">
        <v>304.7</v>
      </c>
      <c r="G278" s="2">
        <v>21.34</v>
      </c>
      <c r="H278" s="2">
        <v>17.64</v>
      </c>
      <c r="I278" s="2">
        <v>19.77</v>
      </c>
      <c r="J278" s="2">
        <v>9.2799999999999994</v>
      </c>
      <c r="K278" s="2">
        <v>0.66300000000000003</v>
      </c>
      <c r="L278" s="2">
        <v>0.11899999999999999</v>
      </c>
      <c r="M278" s="2">
        <v>9.1999999999999998E-2</v>
      </c>
      <c r="N278" s="2">
        <v>0</v>
      </c>
      <c r="O278" s="2">
        <v>0.1196</v>
      </c>
      <c r="P278" s="2"/>
      <c r="Q278" s="13">
        <f t="shared" si="5"/>
        <v>633.69311176257224</v>
      </c>
      <c r="R278" s="2"/>
      <c r="S278" s="2"/>
      <c r="T278" s="2"/>
      <c r="U278" s="2"/>
    </row>
    <row r="279" spans="1:21" x14ac:dyDescent="0.25">
      <c r="A279" s="2" t="s">
        <v>151</v>
      </c>
      <c r="B279" s="15">
        <v>101</v>
      </c>
      <c r="C279" s="2">
        <v>1.78</v>
      </c>
      <c r="D279" s="2">
        <v>1442</v>
      </c>
      <c r="E279" s="2">
        <v>565.6</v>
      </c>
      <c r="F279" s="2">
        <v>222.7</v>
      </c>
      <c r="G279" s="2">
        <v>150.69999999999999</v>
      </c>
      <c r="H279" s="2">
        <v>49.3</v>
      </c>
      <c r="I279" s="2">
        <v>24.72</v>
      </c>
      <c r="J279" s="2">
        <v>11.36</v>
      </c>
      <c r="K279" s="2">
        <v>7.04</v>
      </c>
      <c r="L279" s="2">
        <v>2.92</v>
      </c>
      <c r="M279" s="2">
        <v>1</v>
      </c>
      <c r="N279" s="2">
        <v>2.0099999999999998</v>
      </c>
      <c r="O279" s="2">
        <v>1.45</v>
      </c>
      <c r="P279" s="2"/>
      <c r="Q279" s="13">
        <f t="shared" si="5"/>
        <v>609.54106234326207</v>
      </c>
      <c r="R279" s="2"/>
      <c r="S279" s="2"/>
      <c r="T279" s="2"/>
      <c r="U279" s="2"/>
    </row>
    <row r="280" spans="1:21" x14ac:dyDescent="0.25">
      <c r="A280" s="2" t="s">
        <v>152</v>
      </c>
      <c r="B280" s="15">
        <v>13.39</v>
      </c>
      <c r="C280" s="2">
        <v>2.0699999999999998</v>
      </c>
      <c r="D280" s="2">
        <v>1508.7</v>
      </c>
      <c r="E280" s="2">
        <v>199.8</v>
      </c>
      <c r="F280" s="2">
        <v>249.2</v>
      </c>
      <c r="G280" s="2">
        <v>77.2</v>
      </c>
      <c r="H280" s="2">
        <v>19.21</v>
      </c>
      <c r="I280" s="2">
        <v>20.73</v>
      </c>
      <c r="J280" s="2">
        <v>6.38</v>
      </c>
      <c r="K280" s="2">
        <v>2.1259999999999999</v>
      </c>
      <c r="L280" s="2">
        <v>0.41599999999999998</v>
      </c>
      <c r="M280" s="2">
        <v>0.21</v>
      </c>
      <c r="N280" s="2">
        <v>0</v>
      </c>
      <c r="O280" s="2">
        <v>0.40899999999999997</v>
      </c>
      <c r="P280" s="2"/>
      <c r="Q280" s="13">
        <f t="shared" si="5"/>
        <v>618.05322433432707</v>
      </c>
      <c r="R280" s="2"/>
      <c r="S280" s="2"/>
      <c r="T280" s="2"/>
      <c r="U280" s="2"/>
    </row>
    <row r="281" spans="1:21" x14ac:dyDescent="0.25">
      <c r="A281" s="2" t="s">
        <v>153</v>
      </c>
      <c r="B281" s="15">
        <v>18030</v>
      </c>
      <c r="C281" s="2">
        <v>10.210000000000001</v>
      </c>
      <c r="D281" s="2">
        <v>1023</v>
      </c>
      <c r="E281" s="2">
        <v>127.9</v>
      </c>
      <c r="F281" s="2">
        <v>457.8</v>
      </c>
      <c r="G281" s="2">
        <v>177.6</v>
      </c>
      <c r="H281" s="2">
        <v>14.44</v>
      </c>
      <c r="I281" s="2">
        <v>20.65</v>
      </c>
      <c r="J281" s="2">
        <v>13.12</v>
      </c>
      <c r="K281" s="2">
        <v>3.68</v>
      </c>
      <c r="L281" s="2">
        <v>0.73</v>
      </c>
      <c r="M281" s="2">
        <v>0.874</v>
      </c>
      <c r="N281" s="2">
        <v>6.4999999999999997E-3</v>
      </c>
      <c r="O281" s="2">
        <v>0.58399999999999996</v>
      </c>
      <c r="P281" s="2"/>
      <c r="Q281" s="13">
        <f t="shared" si="5"/>
        <v>667.10181568852533</v>
      </c>
      <c r="R281" s="2"/>
      <c r="S281" s="2"/>
      <c r="T281" s="2"/>
      <c r="U281" s="2"/>
    </row>
    <row r="282" spans="1:21" x14ac:dyDescent="0.25">
      <c r="A282" s="2" t="s">
        <v>154</v>
      </c>
      <c r="B282" s="15">
        <v>131.19999999999999</v>
      </c>
      <c r="C282" s="2">
        <v>1.73</v>
      </c>
      <c r="D282" s="2">
        <v>1867</v>
      </c>
      <c r="E282" s="2">
        <v>276.3</v>
      </c>
      <c r="F282" s="2">
        <v>441.4</v>
      </c>
      <c r="G282" s="2">
        <v>885</v>
      </c>
      <c r="H282" s="2">
        <v>20.27</v>
      </c>
      <c r="I282" s="2">
        <v>20.73</v>
      </c>
      <c r="J282" s="2">
        <v>18.02</v>
      </c>
      <c r="K282" s="2">
        <v>18.93</v>
      </c>
      <c r="L282" s="2">
        <v>1.95</v>
      </c>
      <c r="M282" s="2">
        <v>0.39200000000000002</v>
      </c>
      <c r="N282" s="2">
        <v>4.3499999999999997E-2</v>
      </c>
      <c r="O282" s="2">
        <v>0.44400000000000001</v>
      </c>
      <c r="P282" s="2"/>
      <c r="Q282" s="13">
        <f t="shared" si="5"/>
        <v>664.00794503883617</v>
      </c>
      <c r="R282" s="2"/>
      <c r="S282" s="2"/>
      <c r="T282" s="2"/>
      <c r="U282" s="2"/>
    </row>
    <row r="283" spans="1:21" x14ac:dyDescent="0.25">
      <c r="A283" s="2" t="s">
        <v>155</v>
      </c>
      <c r="B283" s="15">
        <v>115</v>
      </c>
      <c r="C283" s="2">
        <v>0.96</v>
      </c>
      <c r="D283" s="2">
        <v>849.8</v>
      </c>
      <c r="E283" s="2">
        <v>214</v>
      </c>
      <c r="F283" s="2">
        <v>339.5</v>
      </c>
      <c r="G283" s="2">
        <v>192.8</v>
      </c>
      <c r="H283" s="2">
        <v>29.4</v>
      </c>
      <c r="I283" s="2">
        <v>16.41</v>
      </c>
      <c r="J283" s="2">
        <v>7.31</v>
      </c>
      <c r="K283" s="2">
        <v>11.01</v>
      </c>
      <c r="L283" s="2">
        <v>1.73</v>
      </c>
      <c r="M283" s="2">
        <v>0.38300000000000001</v>
      </c>
      <c r="N283" s="2">
        <v>1.3999999999999999E-4</v>
      </c>
      <c r="O283" s="2">
        <v>0.1265</v>
      </c>
      <c r="P283" s="2"/>
      <c r="Q283" s="13">
        <f t="shared" si="5"/>
        <v>642.33422722570401</v>
      </c>
      <c r="R283" s="2"/>
      <c r="S283" s="2"/>
      <c r="T283" s="2"/>
      <c r="U283" s="2"/>
    </row>
    <row r="284" spans="1:21" x14ac:dyDescent="0.25">
      <c r="A284" s="2" t="s">
        <v>156</v>
      </c>
      <c r="B284" s="15">
        <v>34.799999999999997</v>
      </c>
      <c r="C284" s="2">
        <v>2.02</v>
      </c>
      <c r="D284" s="2">
        <v>1370.2</v>
      </c>
      <c r="E284" s="2">
        <v>190</v>
      </c>
      <c r="F284" s="2">
        <v>306.60000000000002</v>
      </c>
      <c r="G284" s="2">
        <v>158.69999999999999</v>
      </c>
      <c r="H284" s="2">
        <v>15.24</v>
      </c>
      <c r="I284" s="2">
        <v>19.12</v>
      </c>
      <c r="J284" s="2">
        <v>12.45</v>
      </c>
      <c r="K284" s="2">
        <v>1.1140000000000001</v>
      </c>
      <c r="L284" s="2">
        <v>0.111</v>
      </c>
      <c r="M284" s="2">
        <v>0.26600000000000001</v>
      </c>
      <c r="N284" s="2">
        <v>0.13800000000000001</v>
      </c>
      <c r="O284" s="2">
        <v>0.26500000000000001</v>
      </c>
      <c r="P284" s="2"/>
      <c r="Q284" s="13">
        <f t="shared" si="5"/>
        <v>634.18538388339664</v>
      </c>
      <c r="R284" s="2"/>
      <c r="S284" s="2"/>
      <c r="T284" s="2"/>
      <c r="U284" s="2"/>
    </row>
    <row r="285" spans="1:21" x14ac:dyDescent="0.25">
      <c r="A285" s="2" t="s">
        <v>157</v>
      </c>
      <c r="B285" s="15">
        <v>990</v>
      </c>
      <c r="C285" s="2">
        <v>14.6</v>
      </c>
      <c r="D285" s="2">
        <v>975.5</v>
      </c>
      <c r="E285" s="2">
        <v>248.4</v>
      </c>
      <c r="F285" s="2">
        <v>105</v>
      </c>
      <c r="G285" s="2">
        <v>2156</v>
      </c>
      <c r="H285" s="2">
        <v>7.68</v>
      </c>
      <c r="I285" s="2">
        <v>11.9</v>
      </c>
      <c r="J285" s="2">
        <v>12.22</v>
      </c>
      <c r="K285" s="2">
        <v>95.9</v>
      </c>
      <c r="L285" s="2">
        <v>772</v>
      </c>
      <c r="M285" s="2">
        <v>1.24</v>
      </c>
      <c r="N285" s="2">
        <v>0</v>
      </c>
      <c r="O285" s="2">
        <v>2.23E-2</v>
      </c>
      <c r="P285" s="2"/>
      <c r="Q285" s="13">
        <f t="shared" si="5"/>
        <v>556.54619890682773</v>
      </c>
      <c r="R285" s="2"/>
      <c r="S285" s="2"/>
      <c r="T285" s="2"/>
      <c r="U285" s="2"/>
    </row>
    <row r="286" spans="1:21" x14ac:dyDescent="0.25">
      <c r="A286" s="2" t="s">
        <v>158</v>
      </c>
      <c r="B286" s="15">
        <v>22.9</v>
      </c>
      <c r="C286" s="2">
        <v>1.5</v>
      </c>
      <c r="D286" s="2">
        <v>1495</v>
      </c>
      <c r="E286" s="2">
        <v>135.30000000000001</v>
      </c>
      <c r="F286" s="2">
        <v>254.1</v>
      </c>
      <c r="G286" s="2">
        <v>147</v>
      </c>
      <c r="H286" s="2">
        <v>11.14</v>
      </c>
      <c r="I286" s="2">
        <v>16.649999999999999</v>
      </c>
      <c r="J286" s="2">
        <v>6.32</v>
      </c>
      <c r="K286" s="2">
        <v>3.0019999999999998</v>
      </c>
      <c r="L286" s="2">
        <v>0.31</v>
      </c>
      <c r="M286" s="2">
        <v>0.105</v>
      </c>
      <c r="N286" s="2">
        <v>0</v>
      </c>
      <c r="O286" s="2">
        <v>9.74E-2</v>
      </c>
      <c r="P286" s="2"/>
      <c r="Q286" s="13">
        <f t="shared" si="5"/>
        <v>619.54417926681322</v>
      </c>
      <c r="R286" s="2"/>
      <c r="S286" s="2"/>
      <c r="T286" s="2"/>
      <c r="U286" s="2"/>
    </row>
    <row r="287" spans="1:21" x14ac:dyDescent="0.25">
      <c r="A287" s="2" t="s">
        <v>159</v>
      </c>
      <c r="B287" s="15">
        <v>717</v>
      </c>
      <c r="C287" s="2">
        <v>1.45</v>
      </c>
      <c r="D287" s="2">
        <v>1112.7</v>
      </c>
      <c r="E287" s="2">
        <v>126.4</v>
      </c>
      <c r="F287" s="2">
        <v>387.3</v>
      </c>
      <c r="G287" s="2">
        <v>373.9</v>
      </c>
      <c r="H287" s="2">
        <v>19.190000000000001</v>
      </c>
      <c r="I287" s="2">
        <v>21.71</v>
      </c>
      <c r="J287" s="2">
        <v>12.85</v>
      </c>
      <c r="K287" s="2">
        <v>20.86</v>
      </c>
      <c r="L287" s="2">
        <v>3.97</v>
      </c>
      <c r="M287" s="2">
        <v>0.55200000000000005</v>
      </c>
      <c r="N287" s="2">
        <v>1.7700000000000001E-3</v>
      </c>
      <c r="O287" s="2">
        <v>6.5699999999999995E-2</v>
      </c>
      <c r="P287" s="2"/>
      <c r="Q287" s="13">
        <f t="shared" si="5"/>
        <v>653.08448572516681</v>
      </c>
      <c r="R287" s="2"/>
      <c r="S287" s="2"/>
      <c r="T287" s="2"/>
      <c r="U287" s="2"/>
    </row>
    <row r="288" spans="1:21" x14ac:dyDescent="0.25">
      <c r="A288" s="2" t="s">
        <v>160</v>
      </c>
      <c r="B288" s="15">
        <v>5660</v>
      </c>
      <c r="C288" s="2">
        <v>5.23</v>
      </c>
      <c r="D288" s="2">
        <v>870.9</v>
      </c>
      <c r="E288" s="2">
        <v>48.7</v>
      </c>
      <c r="F288" s="2">
        <v>47.9</v>
      </c>
      <c r="G288" s="2">
        <v>281</v>
      </c>
      <c r="H288" s="2">
        <v>1.64</v>
      </c>
      <c r="I288" s="2">
        <v>5.03</v>
      </c>
      <c r="J288" s="2">
        <v>3.75</v>
      </c>
      <c r="K288" s="2">
        <v>6.1</v>
      </c>
      <c r="L288" s="2">
        <v>104</v>
      </c>
      <c r="M288" s="2">
        <v>2.48</v>
      </c>
      <c r="N288" s="2">
        <v>7.0000000000000001E-3</v>
      </c>
      <c r="O288" s="2">
        <v>8.0100000000000005E-2</v>
      </c>
      <c r="P288" s="2"/>
      <c r="Q288" s="13">
        <f t="shared" si="5"/>
        <v>507.61566749978965</v>
      </c>
      <c r="R288" s="2"/>
      <c r="S288" s="2"/>
      <c r="T288" s="2"/>
      <c r="U288" s="2"/>
    </row>
    <row r="289" spans="1:21" x14ac:dyDescent="0.25">
      <c r="A289" s="2" t="s">
        <v>161</v>
      </c>
      <c r="B289" s="15">
        <v>2540</v>
      </c>
      <c r="C289" s="2">
        <v>1.69</v>
      </c>
      <c r="D289" s="2">
        <v>1370</v>
      </c>
      <c r="E289" s="2">
        <v>446.4</v>
      </c>
      <c r="F289" s="2">
        <v>536.70000000000005</v>
      </c>
      <c r="G289" s="2">
        <v>80.61</v>
      </c>
      <c r="H289" s="2">
        <v>28.3</v>
      </c>
      <c r="I289" s="2">
        <v>22.08</v>
      </c>
      <c r="J289" s="2">
        <v>15.39</v>
      </c>
      <c r="K289" s="2">
        <v>1.2809999999999999</v>
      </c>
      <c r="L289" s="2">
        <v>0.56399999999999995</v>
      </c>
      <c r="M289" s="2">
        <v>0.30599999999999999</v>
      </c>
      <c r="N289" s="2">
        <v>0</v>
      </c>
      <c r="O289" s="2">
        <v>2.4799999999999999E-2</v>
      </c>
      <c r="P289" s="2"/>
      <c r="Q289" s="13">
        <f t="shared" si="5"/>
        <v>680.82893980398569</v>
      </c>
      <c r="R289" s="2"/>
      <c r="S289" s="2"/>
      <c r="T289" s="2"/>
      <c r="U289" s="2"/>
    </row>
    <row r="290" spans="1:21" x14ac:dyDescent="0.25">
      <c r="A290" s="2" t="s">
        <v>162</v>
      </c>
      <c r="B290" s="15">
        <v>391</v>
      </c>
      <c r="C290" s="2">
        <v>1.1599999999999999</v>
      </c>
      <c r="D290" s="2">
        <v>1281.3</v>
      </c>
      <c r="E290" s="2">
        <v>288.39999999999998</v>
      </c>
      <c r="F290" s="2">
        <v>280.10000000000002</v>
      </c>
      <c r="G290" s="2">
        <v>475.9</v>
      </c>
      <c r="H290" s="2">
        <v>10.029999999999999</v>
      </c>
      <c r="I290" s="2">
        <v>16.809999999999999</v>
      </c>
      <c r="J290" s="2">
        <v>11.06</v>
      </c>
      <c r="K290" s="2">
        <v>21.97</v>
      </c>
      <c r="L290" s="2">
        <v>1.619</v>
      </c>
      <c r="M290" s="2">
        <v>0.63300000000000001</v>
      </c>
      <c r="N290" s="2">
        <v>0</v>
      </c>
      <c r="O290" s="2">
        <v>8.2100000000000006E-2</v>
      </c>
      <c r="P290" s="2"/>
      <c r="Q290" s="13">
        <f t="shared" si="5"/>
        <v>627.07897283662635</v>
      </c>
      <c r="R290" s="2"/>
      <c r="S290" s="2"/>
      <c r="T290" s="2"/>
      <c r="U290" s="2"/>
    </row>
    <row r="291" spans="1:21" x14ac:dyDescent="0.25">
      <c r="A291" s="2" t="s">
        <v>163</v>
      </c>
      <c r="B291" s="15">
        <v>952</v>
      </c>
      <c r="C291" s="2">
        <v>1.67</v>
      </c>
      <c r="D291" s="2">
        <v>995.2</v>
      </c>
      <c r="E291" s="2">
        <v>92.5</v>
      </c>
      <c r="F291" s="2">
        <v>389</v>
      </c>
      <c r="G291" s="2">
        <v>608.1</v>
      </c>
      <c r="H291" s="2">
        <v>48.8</v>
      </c>
      <c r="I291" s="2">
        <v>28.51</v>
      </c>
      <c r="J291" s="2">
        <v>20.27</v>
      </c>
      <c r="K291" s="2">
        <v>31.69</v>
      </c>
      <c r="L291" s="2">
        <v>32.299999999999997</v>
      </c>
      <c r="M291" s="2">
        <v>1.45</v>
      </c>
      <c r="N291" s="2">
        <v>0</v>
      </c>
      <c r="O291" s="2">
        <v>0.23699999999999999</v>
      </c>
      <c r="P291" s="2"/>
      <c r="Q291" s="13">
        <f t="shared" si="5"/>
        <v>653.44626122103205</v>
      </c>
      <c r="R291" s="2"/>
      <c r="S291" s="2"/>
      <c r="T291" s="2"/>
      <c r="U291" s="2"/>
    </row>
    <row r="292" spans="1:21" x14ac:dyDescent="0.25">
      <c r="A292" s="2" t="s">
        <v>164</v>
      </c>
      <c r="B292" s="15">
        <v>29.6</v>
      </c>
      <c r="C292" s="2">
        <v>1.43</v>
      </c>
      <c r="D292" s="2">
        <v>683.3</v>
      </c>
      <c r="E292" s="2">
        <v>82.7</v>
      </c>
      <c r="F292" s="2">
        <v>448.6</v>
      </c>
      <c r="G292" s="2">
        <v>133.83000000000001</v>
      </c>
      <c r="H292" s="2">
        <v>23.19</v>
      </c>
      <c r="I292" s="2">
        <v>22.05</v>
      </c>
      <c r="J292" s="2">
        <v>15.75</v>
      </c>
      <c r="K292" s="2">
        <v>1.0009999999999999</v>
      </c>
      <c r="L292" s="2">
        <v>0.36299999999999999</v>
      </c>
      <c r="M292" s="2">
        <v>0.13400000000000001</v>
      </c>
      <c r="N292" s="2">
        <v>0</v>
      </c>
      <c r="O292" s="2">
        <v>0.12039999999999999</v>
      </c>
      <c r="P292" s="2"/>
      <c r="Q292" s="13">
        <f t="shared" si="5"/>
        <v>665.37763149316902</v>
      </c>
      <c r="R292" s="2"/>
      <c r="S292" s="2"/>
      <c r="T292" s="2"/>
      <c r="U292" s="2"/>
    </row>
    <row r="293" spans="1:21" x14ac:dyDescent="0.25">
      <c r="A293" s="2" t="s">
        <v>165</v>
      </c>
      <c r="B293" s="15">
        <v>23100</v>
      </c>
      <c r="C293" s="2">
        <v>9.14</v>
      </c>
      <c r="D293" s="2">
        <v>1191.2</v>
      </c>
      <c r="E293" s="2">
        <v>132.80000000000001</v>
      </c>
      <c r="F293" s="2">
        <v>384.7</v>
      </c>
      <c r="G293" s="2">
        <v>128.9</v>
      </c>
      <c r="H293" s="2">
        <v>21.7</v>
      </c>
      <c r="I293" s="2">
        <v>22.69</v>
      </c>
      <c r="J293" s="2">
        <v>15.61</v>
      </c>
      <c r="K293" s="2">
        <v>6.4</v>
      </c>
      <c r="L293" s="2">
        <v>1.25</v>
      </c>
      <c r="M293" s="2">
        <v>1.1339999999999999</v>
      </c>
      <c r="N293" s="2">
        <v>2.8E-3</v>
      </c>
      <c r="O293" s="2">
        <v>0.27400000000000002</v>
      </c>
      <c r="P293" s="2"/>
      <c r="Q293" s="13">
        <f t="shared" si="5"/>
        <v>652.52865001923681</v>
      </c>
      <c r="R293" s="2"/>
      <c r="S293" s="2"/>
      <c r="T293" s="2"/>
      <c r="U293" s="2"/>
    </row>
    <row r="294" spans="1:21" x14ac:dyDescent="0.25">
      <c r="A294" s="2" t="s">
        <v>166</v>
      </c>
      <c r="B294" s="2">
        <v>14420</v>
      </c>
      <c r="C294" s="2">
        <v>19.920000000000002</v>
      </c>
      <c r="D294" s="2">
        <v>1006</v>
      </c>
      <c r="E294" s="2">
        <v>144.80000000000001</v>
      </c>
      <c r="F294" s="2">
        <v>393.1</v>
      </c>
      <c r="G294" s="2">
        <v>281.10000000000002</v>
      </c>
      <c r="H294" s="2">
        <v>11.24</v>
      </c>
      <c r="I294" s="2">
        <v>18.7</v>
      </c>
      <c r="J294" s="2">
        <v>16.760000000000002</v>
      </c>
      <c r="K294" s="2">
        <v>17.36</v>
      </c>
      <c r="L294" s="2">
        <v>1.64</v>
      </c>
      <c r="M294" s="2">
        <v>3.62</v>
      </c>
      <c r="N294" s="2">
        <v>0</v>
      </c>
      <c r="O294" s="2">
        <v>4.7800000000000002E-2</v>
      </c>
      <c r="P294" s="2"/>
      <c r="Q294" s="13">
        <f t="shared" si="5"/>
        <v>654.31346392635896</v>
      </c>
      <c r="R294" s="2"/>
      <c r="S294" s="2"/>
      <c r="T294" s="2"/>
      <c r="U294" s="2"/>
    </row>
    <row r="295" spans="1:21" x14ac:dyDescent="0.25">
      <c r="A295" s="2" t="s">
        <v>167</v>
      </c>
      <c r="B295" s="2">
        <v>262</v>
      </c>
      <c r="C295" s="2">
        <v>2.29</v>
      </c>
      <c r="D295" s="2">
        <v>1309.7</v>
      </c>
      <c r="E295" s="2">
        <v>139.6</v>
      </c>
      <c r="F295" s="2">
        <v>457.4</v>
      </c>
      <c r="G295" s="2">
        <v>151.5</v>
      </c>
      <c r="H295" s="2">
        <v>21.1</v>
      </c>
      <c r="I295" s="2">
        <v>22.9</v>
      </c>
      <c r="J295" s="2">
        <v>12.92</v>
      </c>
      <c r="K295" s="2">
        <v>14.92</v>
      </c>
      <c r="L295" s="2">
        <v>1.08</v>
      </c>
      <c r="M295" s="2">
        <v>0.69</v>
      </c>
      <c r="N295" s="2">
        <v>0</v>
      </c>
      <c r="O295" s="2">
        <v>1.86</v>
      </c>
      <c r="P295" s="2"/>
      <c r="Q295" s="13">
        <f t="shared" si="5"/>
        <v>667.02744398861626</v>
      </c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8" t="s">
        <v>173</v>
      </c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 t="s">
        <v>168</v>
      </c>
      <c r="B298" s="2">
        <v>33.76</v>
      </c>
      <c r="C298" s="2">
        <v>10.16</v>
      </c>
      <c r="D298" s="2">
        <v>1788</v>
      </c>
      <c r="E298" s="2">
        <v>1574</v>
      </c>
      <c r="F298" s="2">
        <v>502.2</v>
      </c>
      <c r="G298" s="2">
        <v>128.69999999999999</v>
      </c>
      <c r="H298" s="2">
        <v>6.83</v>
      </c>
      <c r="I298" s="2">
        <v>5.63</v>
      </c>
      <c r="J298" s="2">
        <v>16.940000000000001</v>
      </c>
      <c r="K298" s="2">
        <v>8.4499999999999993</v>
      </c>
      <c r="L298" s="2">
        <v>0.27100000000000002</v>
      </c>
      <c r="M298" s="2">
        <v>5.8000000000000003E-2</v>
      </c>
      <c r="N298" s="2">
        <v>1.32E-2</v>
      </c>
      <c r="O298" s="2">
        <v>0.15629999999999999</v>
      </c>
      <c r="P298" s="2"/>
      <c r="Q298" s="13">
        <f>((83.9+0.41*8)/(0.1428-0.0083144*LN(F298)))-273</f>
        <v>684.04642889287527</v>
      </c>
      <c r="R298" s="2"/>
      <c r="S298" s="2"/>
      <c r="T298" s="2"/>
      <c r="U298" s="2"/>
    </row>
    <row r="299" spans="1:21" x14ac:dyDescent="0.25">
      <c r="A299" s="2" t="s">
        <v>20</v>
      </c>
      <c r="B299" s="2">
        <v>62</v>
      </c>
      <c r="C299" s="2">
        <v>11.09</v>
      </c>
      <c r="D299" s="2">
        <v>1796</v>
      </c>
      <c r="E299" s="2">
        <v>1243.3</v>
      </c>
      <c r="F299" s="2">
        <v>1214</v>
      </c>
      <c r="G299" s="2">
        <v>172.6</v>
      </c>
      <c r="H299" s="2">
        <v>1.6</v>
      </c>
      <c r="I299" s="2">
        <v>5.84</v>
      </c>
      <c r="J299" s="2">
        <v>53.11</v>
      </c>
      <c r="K299" s="2">
        <v>8.73</v>
      </c>
      <c r="L299" s="2">
        <v>2.5000000000000001E-2</v>
      </c>
      <c r="M299" s="2">
        <v>1.7999999999999999E-2</v>
      </c>
      <c r="N299" s="2">
        <v>1.8E-3</v>
      </c>
      <c r="O299" s="2">
        <v>6.59E-2</v>
      </c>
      <c r="P299" s="2"/>
      <c r="Q299" s="13">
        <f t="shared" ref="Q299:Q342" si="6">((83.9+0.41*8)/(0.1428-0.0083144*LN(F299)))-273</f>
        <v>767.90768016978677</v>
      </c>
      <c r="R299" s="2"/>
      <c r="S299" s="2"/>
      <c r="T299" s="2"/>
      <c r="U299" s="2"/>
    </row>
    <row r="300" spans="1:21" x14ac:dyDescent="0.25">
      <c r="A300" s="2" t="s">
        <v>21</v>
      </c>
      <c r="B300" s="2">
        <v>52.7</v>
      </c>
      <c r="C300" s="2">
        <v>10.97</v>
      </c>
      <c r="D300" s="2">
        <v>1761</v>
      </c>
      <c r="E300" s="2">
        <v>1454</v>
      </c>
      <c r="F300" s="2">
        <v>446.6</v>
      </c>
      <c r="G300" s="2">
        <v>29.65</v>
      </c>
      <c r="H300" s="2">
        <v>1.36</v>
      </c>
      <c r="I300" s="2">
        <v>3.45</v>
      </c>
      <c r="J300" s="2">
        <v>12.3</v>
      </c>
      <c r="K300" s="2">
        <v>3.91</v>
      </c>
      <c r="L300" s="2">
        <v>0.04</v>
      </c>
      <c r="M300" s="2">
        <v>9.6000000000000002E-2</v>
      </c>
      <c r="N300" s="2">
        <v>1.4500000000000001E-2</v>
      </c>
      <c r="O300" s="2">
        <v>0.1022</v>
      </c>
      <c r="P300" s="2"/>
      <c r="Q300" s="13">
        <f t="shared" si="6"/>
        <v>673.90540913171401</v>
      </c>
      <c r="R300" s="2"/>
      <c r="S300" s="2"/>
      <c r="T300" s="2"/>
      <c r="U300" s="2"/>
    </row>
    <row r="301" spans="1:21" x14ac:dyDescent="0.25">
      <c r="A301" s="2" t="s">
        <v>22</v>
      </c>
      <c r="B301" s="2">
        <v>338</v>
      </c>
      <c r="C301" s="2">
        <v>12.97</v>
      </c>
      <c r="D301" s="2">
        <v>1756</v>
      </c>
      <c r="E301" s="2">
        <v>1150</v>
      </c>
      <c r="F301" s="2">
        <v>1740</v>
      </c>
      <c r="G301" s="2">
        <v>194.5</v>
      </c>
      <c r="H301" s="2">
        <v>1.68</v>
      </c>
      <c r="I301" s="2">
        <v>6.09</v>
      </c>
      <c r="J301" s="2">
        <v>50.8</v>
      </c>
      <c r="K301" s="2">
        <v>13.25</v>
      </c>
      <c r="L301" s="2">
        <v>8.5000000000000006E-2</v>
      </c>
      <c r="M301" s="2">
        <v>0.39400000000000002</v>
      </c>
      <c r="N301" s="2">
        <v>4.9599999999999998E-2</v>
      </c>
      <c r="O301" s="2">
        <v>0.11260000000000001</v>
      </c>
      <c r="P301" s="2"/>
      <c r="Q301" s="13">
        <f t="shared" si="6"/>
        <v>806.48227330746522</v>
      </c>
      <c r="R301" s="2"/>
      <c r="S301" s="2"/>
      <c r="T301" s="2"/>
      <c r="U301" s="2"/>
    </row>
    <row r="302" spans="1:21" x14ac:dyDescent="0.25">
      <c r="A302" s="2" t="s">
        <v>23</v>
      </c>
      <c r="B302" s="2">
        <v>55.6</v>
      </c>
      <c r="C302" s="2">
        <v>12</v>
      </c>
      <c r="D302" s="2">
        <v>1863.6</v>
      </c>
      <c r="E302" s="2">
        <v>1136.9000000000001</v>
      </c>
      <c r="F302" s="2">
        <v>547.6</v>
      </c>
      <c r="G302" s="2">
        <v>237.1</v>
      </c>
      <c r="H302" s="2">
        <v>1.58</v>
      </c>
      <c r="I302" s="2">
        <v>5.4</v>
      </c>
      <c r="J302" s="2">
        <v>28.3</v>
      </c>
      <c r="K302" s="2">
        <v>21.95</v>
      </c>
      <c r="L302" s="2">
        <v>0.24</v>
      </c>
      <c r="M302" s="2">
        <v>5.7000000000000002E-2</v>
      </c>
      <c r="N302" s="2">
        <v>1.37E-2</v>
      </c>
      <c r="O302" s="2">
        <v>0.1507</v>
      </c>
      <c r="P302" s="2"/>
      <c r="Q302" s="13">
        <f t="shared" si="6"/>
        <v>691.66677369265324</v>
      </c>
      <c r="R302" s="2"/>
      <c r="S302" s="2"/>
      <c r="T302" s="2"/>
      <c r="U302" s="2"/>
    </row>
    <row r="303" spans="1:21" x14ac:dyDescent="0.25">
      <c r="A303" s="2" t="s">
        <v>24</v>
      </c>
      <c r="B303" s="2">
        <v>77</v>
      </c>
      <c r="C303" s="2">
        <v>10.45</v>
      </c>
      <c r="D303" s="2">
        <v>1901</v>
      </c>
      <c r="E303" s="2">
        <v>1390</v>
      </c>
      <c r="F303" s="2">
        <v>662.3</v>
      </c>
      <c r="G303" s="2">
        <v>90.3</v>
      </c>
      <c r="H303" s="2">
        <v>2.4</v>
      </c>
      <c r="I303" s="2">
        <v>6.84</v>
      </c>
      <c r="J303" s="2">
        <v>28.07</v>
      </c>
      <c r="K303" s="2">
        <v>0.79</v>
      </c>
      <c r="L303" s="2">
        <v>7.1999999999999995E-2</v>
      </c>
      <c r="M303" s="2">
        <v>0.32600000000000001</v>
      </c>
      <c r="N303" s="2">
        <v>2.5000000000000001E-3</v>
      </c>
      <c r="O303" s="2">
        <v>7.6200000000000004E-2</v>
      </c>
      <c r="P303" s="2"/>
      <c r="Q303" s="13">
        <f t="shared" si="6"/>
        <v>708.84524378785011</v>
      </c>
      <c r="R303" s="2"/>
      <c r="S303" s="2"/>
      <c r="T303" s="2"/>
      <c r="U303" s="2"/>
    </row>
    <row r="304" spans="1:21" x14ac:dyDescent="0.25">
      <c r="A304" s="2" t="s">
        <v>53</v>
      </c>
      <c r="B304" s="2">
        <v>64.900000000000006</v>
      </c>
      <c r="C304" s="2">
        <v>12.85</v>
      </c>
      <c r="D304" s="2">
        <v>2073</v>
      </c>
      <c r="E304" s="2">
        <v>1198.7</v>
      </c>
      <c r="F304" s="2">
        <v>742.9</v>
      </c>
      <c r="G304" s="2">
        <v>222.5</v>
      </c>
      <c r="H304" s="2">
        <v>1.9</v>
      </c>
      <c r="I304" s="2">
        <v>6.69</v>
      </c>
      <c r="J304" s="2">
        <v>30.1</v>
      </c>
      <c r="K304" s="2">
        <v>15.6</v>
      </c>
      <c r="L304" s="2">
        <v>7.3999999999999996E-2</v>
      </c>
      <c r="M304" s="2">
        <v>0.17699999999999999</v>
      </c>
      <c r="N304" s="2">
        <v>2.8E-3</v>
      </c>
      <c r="O304" s="2">
        <v>6.4000000000000001E-2</v>
      </c>
      <c r="P304" s="2"/>
      <c r="Q304" s="13">
        <f t="shared" si="6"/>
        <v>719.51856500709937</v>
      </c>
      <c r="R304" s="2"/>
      <c r="S304" s="2"/>
      <c r="T304" s="2"/>
      <c r="U304" s="2"/>
    </row>
    <row r="305" spans="1:21" x14ac:dyDescent="0.25">
      <c r="A305" s="2" t="s">
        <v>25</v>
      </c>
      <c r="B305" s="2">
        <v>120</v>
      </c>
      <c r="C305" s="2">
        <v>12.84</v>
      </c>
      <c r="D305" s="2">
        <v>1923</v>
      </c>
      <c r="E305" s="2">
        <v>1351.8</v>
      </c>
      <c r="F305" s="2">
        <v>371</v>
      </c>
      <c r="G305" s="2">
        <v>415</v>
      </c>
      <c r="H305" s="2">
        <v>1.87</v>
      </c>
      <c r="I305" s="2">
        <v>9.23</v>
      </c>
      <c r="J305" s="2">
        <v>22.26</v>
      </c>
      <c r="K305" s="2">
        <v>118.5</v>
      </c>
      <c r="L305" s="2">
        <v>1.385</v>
      </c>
      <c r="M305" s="2">
        <v>8</v>
      </c>
      <c r="N305" s="2">
        <v>2.3300000000000001E-2</v>
      </c>
      <c r="O305" s="2">
        <v>0.18609999999999999</v>
      </c>
      <c r="P305" s="2"/>
      <c r="Q305" s="13">
        <f t="shared" si="6"/>
        <v>658.30747856407061</v>
      </c>
      <c r="R305" s="2"/>
      <c r="S305" s="2"/>
      <c r="T305" s="2"/>
      <c r="U305" s="2"/>
    </row>
    <row r="306" spans="1:21" x14ac:dyDescent="0.25">
      <c r="A306" s="2" t="s">
        <v>26</v>
      </c>
      <c r="B306" s="2">
        <v>162.30000000000001</v>
      </c>
      <c r="C306" s="2">
        <v>13.7</v>
      </c>
      <c r="D306" s="2">
        <v>1934</v>
      </c>
      <c r="E306" s="2">
        <v>1368</v>
      </c>
      <c r="F306" s="2">
        <v>845.5</v>
      </c>
      <c r="G306" s="2">
        <v>226</v>
      </c>
      <c r="H306" s="2">
        <v>2.34</v>
      </c>
      <c r="I306" s="2">
        <v>6.04</v>
      </c>
      <c r="J306" s="2">
        <v>36.369999999999997</v>
      </c>
      <c r="K306" s="2">
        <v>15.09</v>
      </c>
      <c r="L306" s="2">
        <v>0.109</v>
      </c>
      <c r="M306" s="2">
        <v>0.156</v>
      </c>
      <c r="N306" s="2">
        <v>1.7700000000000001E-3</v>
      </c>
      <c r="O306" s="2">
        <v>7.1400000000000005E-2</v>
      </c>
      <c r="P306" s="2"/>
      <c r="Q306" s="13">
        <f t="shared" si="6"/>
        <v>731.82309047151296</v>
      </c>
      <c r="R306" s="2"/>
      <c r="S306" s="2"/>
      <c r="T306" s="2"/>
      <c r="U306" s="2"/>
    </row>
    <row r="307" spans="1:21" x14ac:dyDescent="0.25">
      <c r="A307" s="2" t="s">
        <v>27</v>
      </c>
      <c r="B307" s="2">
        <v>7.88</v>
      </c>
      <c r="C307" s="2">
        <v>11.99</v>
      </c>
      <c r="D307" s="2">
        <v>2043</v>
      </c>
      <c r="E307" s="2">
        <v>712.4</v>
      </c>
      <c r="F307" s="2">
        <v>828</v>
      </c>
      <c r="G307" s="2">
        <v>86.2</v>
      </c>
      <c r="H307" s="2">
        <v>20.9</v>
      </c>
      <c r="I307" s="2">
        <v>7.31</v>
      </c>
      <c r="J307" s="2">
        <v>26.79</v>
      </c>
      <c r="K307" s="2">
        <v>3.02</v>
      </c>
      <c r="L307" s="2">
        <v>3.42</v>
      </c>
      <c r="M307" s="2">
        <v>0.20300000000000001</v>
      </c>
      <c r="N307" s="2">
        <v>2.5000000000000001E-2</v>
      </c>
      <c r="O307" s="2">
        <v>1.825</v>
      </c>
      <c r="P307" s="2"/>
      <c r="Q307" s="13">
        <f t="shared" si="6"/>
        <v>729.81315628215805</v>
      </c>
      <c r="R307" s="2"/>
      <c r="S307" s="2"/>
      <c r="T307" s="2"/>
      <c r="U307" s="2"/>
    </row>
    <row r="308" spans="1:21" x14ac:dyDescent="0.25">
      <c r="A308" s="2" t="s">
        <v>54</v>
      </c>
      <c r="B308" s="2">
        <v>5.35</v>
      </c>
      <c r="C308" s="2">
        <v>12.05</v>
      </c>
      <c r="D308" s="2">
        <v>1953</v>
      </c>
      <c r="E308" s="2">
        <v>1340</v>
      </c>
      <c r="F308" s="2">
        <v>1120</v>
      </c>
      <c r="G308" s="2">
        <v>164.48</v>
      </c>
      <c r="H308" s="2">
        <v>1.67</v>
      </c>
      <c r="I308" s="2">
        <v>6.24</v>
      </c>
      <c r="J308" s="2">
        <v>42.3</v>
      </c>
      <c r="K308" s="2">
        <v>6.81</v>
      </c>
      <c r="L308" s="2">
        <v>8.5000000000000006E-2</v>
      </c>
      <c r="M308" s="2">
        <v>1.58</v>
      </c>
      <c r="N308" s="2">
        <v>7.9000000000000001E-2</v>
      </c>
      <c r="O308" s="2">
        <v>0.17299999999999999</v>
      </c>
      <c r="P308" s="2"/>
      <c r="Q308" s="13">
        <f t="shared" si="6"/>
        <v>759.64597500734681</v>
      </c>
      <c r="R308" s="2"/>
      <c r="S308" s="2"/>
      <c r="T308" s="2"/>
      <c r="U308" s="2"/>
    </row>
    <row r="309" spans="1:21" x14ac:dyDescent="0.25">
      <c r="A309" s="2" t="s">
        <v>28</v>
      </c>
      <c r="B309" s="2">
        <v>3.8</v>
      </c>
      <c r="C309" s="2">
        <v>12.81</v>
      </c>
      <c r="D309" s="2">
        <v>1775</v>
      </c>
      <c r="E309" s="2">
        <v>1281.5999999999999</v>
      </c>
      <c r="F309" s="2">
        <v>772</v>
      </c>
      <c r="G309" s="2">
        <v>197.13</v>
      </c>
      <c r="H309" s="2">
        <v>2.04</v>
      </c>
      <c r="I309" s="2">
        <v>6.5</v>
      </c>
      <c r="J309" s="2">
        <v>36.78</v>
      </c>
      <c r="K309" s="2">
        <v>11.76</v>
      </c>
      <c r="L309" s="2">
        <v>0.23</v>
      </c>
      <c r="M309" s="2">
        <v>9.3000000000000007</v>
      </c>
      <c r="N309" s="2">
        <v>1.35E-2</v>
      </c>
      <c r="O309" s="2">
        <v>0.1479</v>
      </c>
      <c r="P309" s="2"/>
      <c r="Q309" s="13">
        <f t="shared" si="6"/>
        <v>723.14154709940487</v>
      </c>
      <c r="R309" s="2"/>
      <c r="S309" s="2"/>
      <c r="T309" s="2"/>
      <c r="U309" s="2"/>
    </row>
    <row r="310" spans="1:21" x14ac:dyDescent="0.25">
      <c r="A310" s="2" t="s">
        <v>29</v>
      </c>
      <c r="B310" s="2">
        <v>48.8</v>
      </c>
      <c r="C310" s="2">
        <v>11.27</v>
      </c>
      <c r="D310" s="2">
        <v>1882</v>
      </c>
      <c r="E310" s="2">
        <v>1479</v>
      </c>
      <c r="F310" s="2">
        <v>699.1</v>
      </c>
      <c r="G310" s="2">
        <v>373.9</v>
      </c>
      <c r="H310" s="2">
        <v>2.72</v>
      </c>
      <c r="I310" s="2">
        <v>7.22</v>
      </c>
      <c r="J310" s="2">
        <v>31.84</v>
      </c>
      <c r="K310" s="2">
        <v>13.63</v>
      </c>
      <c r="L310" s="2">
        <v>6.5000000000000002E-2</v>
      </c>
      <c r="M310" s="2">
        <v>0.86</v>
      </c>
      <c r="N310" s="2">
        <v>1.5599999999999999E-2</v>
      </c>
      <c r="O310" s="2">
        <v>4.8300000000000003E-2</v>
      </c>
      <c r="P310" s="2"/>
      <c r="Q310" s="13">
        <f t="shared" si="6"/>
        <v>713.84216688969366</v>
      </c>
      <c r="R310" s="2"/>
      <c r="S310" s="2"/>
      <c r="T310" s="2"/>
      <c r="U310" s="2"/>
    </row>
    <row r="311" spans="1:21" x14ac:dyDescent="0.25">
      <c r="A311" s="2" t="s">
        <v>55</v>
      </c>
      <c r="B311" s="2">
        <v>84.4</v>
      </c>
      <c r="C311" s="2">
        <v>18.28</v>
      </c>
      <c r="D311" s="2">
        <v>2067</v>
      </c>
      <c r="E311" s="2">
        <v>1295.4000000000001</v>
      </c>
      <c r="F311" s="2">
        <v>8380</v>
      </c>
      <c r="G311" s="2">
        <v>221.6</v>
      </c>
      <c r="H311" s="2">
        <v>2.02</v>
      </c>
      <c r="I311" s="2">
        <v>6.2</v>
      </c>
      <c r="J311" s="2">
        <v>171</v>
      </c>
      <c r="K311" s="2">
        <v>17.5</v>
      </c>
      <c r="L311" s="2">
        <v>0.10199999999999999</v>
      </c>
      <c r="M311" s="2">
        <v>0.33400000000000002</v>
      </c>
      <c r="N311" s="2">
        <v>9.0999999999999998E-2</v>
      </c>
      <c r="O311" s="2">
        <v>0.1072</v>
      </c>
      <c r="P311" s="2"/>
      <c r="Q311" s="13">
        <f t="shared" si="6"/>
        <v>1014.911060931908</v>
      </c>
      <c r="R311" s="2"/>
      <c r="S311" s="2"/>
      <c r="T311" s="2"/>
      <c r="U311" s="2"/>
    </row>
    <row r="312" spans="1:21" x14ac:dyDescent="0.25">
      <c r="A312" s="2" t="s">
        <v>30</v>
      </c>
      <c r="B312" s="2">
        <v>11.97</v>
      </c>
      <c r="C312" s="2">
        <v>16.98</v>
      </c>
      <c r="D312" s="2">
        <v>1784</v>
      </c>
      <c r="E312" s="2">
        <v>1294.2</v>
      </c>
      <c r="F312" s="2">
        <v>5240</v>
      </c>
      <c r="G312" s="2">
        <v>233.9</v>
      </c>
      <c r="H312" s="2">
        <v>2.1</v>
      </c>
      <c r="I312" s="2">
        <v>6.44</v>
      </c>
      <c r="J312" s="2">
        <v>119</v>
      </c>
      <c r="K312" s="2">
        <v>17.670000000000002</v>
      </c>
      <c r="L312" s="2">
        <v>0.152</v>
      </c>
      <c r="M312" s="2">
        <v>0.123</v>
      </c>
      <c r="N312" s="2">
        <v>0.11899999999999999</v>
      </c>
      <c r="O312" s="2">
        <v>0.56699999999999995</v>
      </c>
      <c r="P312" s="2"/>
      <c r="Q312" s="13">
        <f t="shared" si="6"/>
        <v>944.68551962704623</v>
      </c>
      <c r="R312" s="2"/>
      <c r="S312" s="2"/>
      <c r="T312" s="2"/>
      <c r="U312" s="2"/>
    </row>
    <row r="313" spans="1:21" x14ac:dyDescent="0.25">
      <c r="A313" s="2" t="s">
        <v>31</v>
      </c>
      <c r="B313" s="2">
        <v>54.9</v>
      </c>
      <c r="C313" s="2">
        <v>12.37</v>
      </c>
      <c r="D313" s="2">
        <v>1751</v>
      </c>
      <c r="E313" s="2">
        <v>1334</v>
      </c>
      <c r="F313" s="2">
        <v>1550</v>
      </c>
      <c r="G313" s="2">
        <v>168.68</v>
      </c>
      <c r="H313" s="2">
        <v>1.86</v>
      </c>
      <c r="I313" s="2">
        <v>5.13</v>
      </c>
      <c r="J313" s="2">
        <v>47.8</v>
      </c>
      <c r="K313" s="2">
        <v>9.68</v>
      </c>
      <c r="L313" s="2">
        <v>2.9000000000000001E-2</v>
      </c>
      <c r="M313" s="2">
        <v>0.41299999999999998</v>
      </c>
      <c r="N313" s="2">
        <v>2.7E-2</v>
      </c>
      <c r="O313" s="2">
        <v>8.7300000000000003E-2</v>
      </c>
      <c r="P313" s="2"/>
      <c r="Q313" s="13">
        <f t="shared" si="6"/>
        <v>793.78305804881552</v>
      </c>
      <c r="R313" s="2"/>
      <c r="S313" s="2"/>
      <c r="T313" s="2"/>
      <c r="U313" s="2"/>
    </row>
    <row r="314" spans="1:21" x14ac:dyDescent="0.25">
      <c r="A314" s="2" t="s">
        <v>32</v>
      </c>
      <c r="B314" s="2">
        <v>5.9</v>
      </c>
      <c r="C314" s="2">
        <v>7.46</v>
      </c>
      <c r="D314" s="2">
        <v>1711</v>
      </c>
      <c r="E314" s="2">
        <v>1642</v>
      </c>
      <c r="F314" s="2">
        <v>210.9</v>
      </c>
      <c r="G314" s="2">
        <v>53.79</v>
      </c>
      <c r="H314" s="2">
        <v>11.16</v>
      </c>
      <c r="I314" s="2">
        <v>3.25</v>
      </c>
      <c r="J314" s="2">
        <v>6.77</v>
      </c>
      <c r="K314" s="2">
        <v>1.891</v>
      </c>
      <c r="L314" s="2">
        <v>4.1900000000000004</v>
      </c>
      <c r="M314" s="2">
        <v>0.219</v>
      </c>
      <c r="N314" s="2">
        <v>0.45900000000000002</v>
      </c>
      <c r="O314" s="2">
        <v>0.878</v>
      </c>
      <c r="P314" s="2"/>
      <c r="Q314" s="13">
        <f t="shared" si="6"/>
        <v>613.8186990734838</v>
      </c>
      <c r="R314" s="2"/>
      <c r="S314" s="2"/>
      <c r="T314" s="2"/>
      <c r="U314" s="2"/>
    </row>
    <row r="315" spans="1:21" x14ac:dyDescent="0.25">
      <c r="A315" s="2" t="s">
        <v>56</v>
      </c>
      <c r="B315" s="2">
        <v>520</v>
      </c>
      <c r="C315" s="2">
        <v>10.039999999999999</v>
      </c>
      <c r="D315" s="2">
        <v>1629</v>
      </c>
      <c r="E315" s="2">
        <v>1950</v>
      </c>
      <c r="F315" s="2">
        <v>450</v>
      </c>
      <c r="G315" s="2">
        <v>263</v>
      </c>
      <c r="H315" s="2">
        <v>4.5199999999999996</v>
      </c>
      <c r="I315" s="2">
        <v>5.85</v>
      </c>
      <c r="J315" s="2">
        <v>20.260000000000002</v>
      </c>
      <c r="K315" s="2">
        <v>8.6</v>
      </c>
      <c r="L315" s="2">
        <v>8.1</v>
      </c>
      <c r="M315" s="2">
        <v>2.44</v>
      </c>
      <c r="N315" s="2">
        <v>0.251</v>
      </c>
      <c r="O315" s="2">
        <v>1.022</v>
      </c>
      <c r="P315" s="2"/>
      <c r="Q315" s="13">
        <f t="shared" si="6"/>
        <v>674.55439771733347</v>
      </c>
      <c r="R315" s="2"/>
      <c r="S315" s="2"/>
      <c r="T315" s="2"/>
      <c r="U315" s="2"/>
    </row>
    <row r="316" spans="1:21" x14ac:dyDescent="0.25">
      <c r="A316" s="2" t="s">
        <v>57</v>
      </c>
      <c r="B316" s="2">
        <v>191</v>
      </c>
      <c r="C316" s="2">
        <v>11.53</v>
      </c>
      <c r="D316" s="2">
        <v>1826</v>
      </c>
      <c r="E316" s="2">
        <v>1274</v>
      </c>
      <c r="F316" s="2">
        <v>1017</v>
      </c>
      <c r="G316" s="2">
        <v>215.8</v>
      </c>
      <c r="H316" s="2">
        <v>1.85</v>
      </c>
      <c r="I316" s="2">
        <v>6.69</v>
      </c>
      <c r="J316" s="2">
        <v>40.130000000000003</v>
      </c>
      <c r="K316" s="2">
        <v>16.670000000000002</v>
      </c>
      <c r="L316" s="2">
        <v>0.11899999999999999</v>
      </c>
      <c r="M316" s="2">
        <v>0.54200000000000004</v>
      </c>
      <c r="N316" s="2">
        <v>5.1000000000000004E-3</v>
      </c>
      <c r="O316" s="2">
        <v>6.6100000000000006E-2</v>
      </c>
      <c r="P316" s="2"/>
      <c r="Q316" s="13">
        <f t="shared" si="6"/>
        <v>749.92724337565312</v>
      </c>
      <c r="R316" s="2"/>
      <c r="S316" s="2"/>
      <c r="T316" s="2"/>
      <c r="U316" s="2"/>
    </row>
    <row r="317" spans="1:21" x14ac:dyDescent="0.25">
      <c r="A317" s="2" t="s">
        <v>58</v>
      </c>
      <c r="B317" s="2">
        <v>410</v>
      </c>
      <c r="C317" s="2">
        <v>12.44</v>
      </c>
      <c r="D317" s="2">
        <v>1801</v>
      </c>
      <c r="E317" s="2">
        <v>1298.5999999999999</v>
      </c>
      <c r="F317" s="2">
        <v>1370</v>
      </c>
      <c r="G317" s="2">
        <v>243.5</v>
      </c>
      <c r="H317" s="2">
        <v>2.82</v>
      </c>
      <c r="I317" s="2">
        <v>7.14</v>
      </c>
      <c r="J317" s="2">
        <v>40.200000000000003</v>
      </c>
      <c r="K317" s="2">
        <v>14.35</v>
      </c>
      <c r="L317" s="2">
        <v>6.0999999999999999E-2</v>
      </c>
      <c r="M317" s="2">
        <v>0.83399999999999996</v>
      </c>
      <c r="N317" s="2">
        <v>7.4999999999999997E-2</v>
      </c>
      <c r="O317" s="2">
        <v>7.5999999999999998E-2</v>
      </c>
      <c r="P317" s="2"/>
      <c r="Q317" s="13">
        <f t="shared" si="6"/>
        <v>780.55133147183165</v>
      </c>
      <c r="R317" s="2"/>
      <c r="S317" s="2"/>
      <c r="T317" s="2"/>
      <c r="U317" s="2"/>
    </row>
    <row r="318" spans="1:21" x14ac:dyDescent="0.25">
      <c r="A318" s="2" t="s">
        <v>33</v>
      </c>
      <c r="B318" s="2">
        <v>7</v>
      </c>
      <c r="C318" s="2">
        <v>13.06</v>
      </c>
      <c r="D318" s="2">
        <v>1837</v>
      </c>
      <c r="E318" s="2">
        <v>1299.3</v>
      </c>
      <c r="F318" s="2">
        <v>655.1</v>
      </c>
      <c r="G318" s="2">
        <v>91.42</v>
      </c>
      <c r="H318" s="2">
        <v>2.17</v>
      </c>
      <c r="I318" s="2">
        <v>5.21</v>
      </c>
      <c r="J318" s="2">
        <v>14.34</v>
      </c>
      <c r="K318" s="2">
        <v>2.83</v>
      </c>
      <c r="L318" s="2">
        <v>5.8999999999999997E-2</v>
      </c>
      <c r="M318" s="2">
        <v>0.41099999999999998</v>
      </c>
      <c r="N318" s="2">
        <v>1.2999999999999999E-2</v>
      </c>
      <c r="O318" s="2">
        <v>0.4</v>
      </c>
      <c r="P318" s="2"/>
      <c r="Q318" s="13">
        <f t="shared" si="6"/>
        <v>707.84131017267055</v>
      </c>
      <c r="R318" s="2"/>
      <c r="S318" s="2"/>
      <c r="T318" s="2"/>
      <c r="U318" s="2"/>
    </row>
    <row r="319" spans="1:21" x14ac:dyDescent="0.25">
      <c r="A319" s="2" t="s">
        <v>59</v>
      </c>
      <c r="B319" s="2">
        <v>360</v>
      </c>
      <c r="C319" s="2">
        <v>14.06</v>
      </c>
      <c r="D319" s="2">
        <v>1991</v>
      </c>
      <c r="E319" s="2">
        <v>1397</v>
      </c>
      <c r="F319" s="2">
        <v>919</v>
      </c>
      <c r="G319" s="2">
        <v>179</v>
      </c>
      <c r="H319" s="2">
        <v>1.42</v>
      </c>
      <c r="I319" s="2">
        <v>6.93</v>
      </c>
      <c r="J319" s="2">
        <v>34.31</v>
      </c>
      <c r="K319" s="2">
        <v>12.57</v>
      </c>
      <c r="L319" s="2">
        <v>0.42</v>
      </c>
      <c r="M319" s="2">
        <v>3.09</v>
      </c>
      <c r="N319" s="2">
        <v>2.0999999999999999E-3</v>
      </c>
      <c r="O319" s="2">
        <v>9.5000000000000001E-2</v>
      </c>
      <c r="P319" s="2"/>
      <c r="Q319" s="13">
        <f t="shared" si="6"/>
        <v>739.91448700629621</v>
      </c>
      <c r="R319" s="2"/>
      <c r="S319" s="2"/>
      <c r="T319" s="2"/>
      <c r="U319" s="2"/>
    </row>
    <row r="320" spans="1:21" x14ac:dyDescent="0.25">
      <c r="A320" s="2" t="s">
        <v>34</v>
      </c>
      <c r="B320" s="2">
        <v>100</v>
      </c>
      <c r="C320" s="2">
        <v>16.920000000000002</v>
      </c>
      <c r="D320" s="2">
        <v>2012</v>
      </c>
      <c r="E320" s="2">
        <v>1370.4</v>
      </c>
      <c r="F320" s="2">
        <v>867.8</v>
      </c>
      <c r="G320" s="2">
        <v>147.86000000000001</v>
      </c>
      <c r="H320" s="2">
        <v>2.14</v>
      </c>
      <c r="I320" s="2">
        <v>5.92</v>
      </c>
      <c r="J320" s="2">
        <v>42.94</v>
      </c>
      <c r="K320" s="2">
        <v>5.96</v>
      </c>
      <c r="L320" s="2">
        <v>0.49399999999999999</v>
      </c>
      <c r="M320" s="2">
        <v>2.44</v>
      </c>
      <c r="N320" s="2">
        <v>1.83E-2</v>
      </c>
      <c r="O320" s="2">
        <v>0.14990000000000001</v>
      </c>
      <c r="P320" s="2"/>
      <c r="Q320" s="13">
        <f t="shared" si="6"/>
        <v>734.33615736726904</v>
      </c>
      <c r="R320" s="2"/>
      <c r="S320" s="2"/>
      <c r="T320" s="2"/>
      <c r="U320" s="2"/>
    </row>
    <row r="321" spans="1:21" x14ac:dyDescent="0.25">
      <c r="A321" s="2" t="s">
        <v>35</v>
      </c>
      <c r="B321" s="2">
        <v>173</v>
      </c>
      <c r="C321" s="2">
        <v>18.13</v>
      </c>
      <c r="D321" s="2">
        <v>1833</v>
      </c>
      <c r="E321" s="2">
        <v>1247</v>
      </c>
      <c r="F321" s="2">
        <v>2140</v>
      </c>
      <c r="G321" s="2">
        <v>201</v>
      </c>
      <c r="H321" s="2">
        <v>2.09</v>
      </c>
      <c r="I321" s="2">
        <v>6.41</v>
      </c>
      <c r="J321" s="2">
        <v>50.8</v>
      </c>
      <c r="K321" s="2">
        <v>15.29</v>
      </c>
      <c r="L321" s="2">
        <v>0.16400000000000001</v>
      </c>
      <c r="M321" s="2">
        <v>2.08</v>
      </c>
      <c r="N321" s="2">
        <v>6.1999999999999998E-3</v>
      </c>
      <c r="O321" s="2">
        <v>0.21099999999999999</v>
      </c>
      <c r="P321" s="2"/>
      <c r="Q321" s="13">
        <f t="shared" si="6"/>
        <v>829.97863598910953</v>
      </c>
      <c r="R321" s="2"/>
      <c r="S321" s="2"/>
      <c r="T321" s="2"/>
      <c r="U321" s="2"/>
    </row>
    <row r="322" spans="1:21" x14ac:dyDescent="0.25">
      <c r="A322" s="2" t="s">
        <v>60</v>
      </c>
      <c r="B322" s="2">
        <v>780</v>
      </c>
      <c r="C322" s="2">
        <v>11.32</v>
      </c>
      <c r="D322" s="2">
        <v>2026</v>
      </c>
      <c r="E322" s="2">
        <v>1382.3</v>
      </c>
      <c r="F322" s="2">
        <v>105.7</v>
      </c>
      <c r="G322" s="2">
        <v>8.0500000000000007</v>
      </c>
      <c r="H322" s="2">
        <v>0.23200000000000001</v>
      </c>
      <c r="I322" s="2">
        <v>1.1299999999999999</v>
      </c>
      <c r="J322" s="2">
        <v>1.61</v>
      </c>
      <c r="K322" s="2">
        <v>0.17199999999999999</v>
      </c>
      <c r="L322" s="2">
        <v>0.25700000000000001</v>
      </c>
      <c r="M322" s="2">
        <v>0.47599999999999998</v>
      </c>
      <c r="N322" s="2">
        <v>1.4800000000000001E-2</v>
      </c>
      <c r="O322" s="2">
        <v>2.2599999999999999E-2</v>
      </c>
      <c r="P322" s="2"/>
      <c r="Q322" s="13">
        <f t="shared" si="6"/>
        <v>564.86748395585937</v>
      </c>
      <c r="R322" s="2"/>
      <c r="S322" s="2"/>
      <c r="T322" s="2"/>
      <c r="U322" s="2"/>
    </row>
    <row r="323" spans="1:21" x14ac:dyDescent="0.25">
      <c r="A323" s="2" t="s">
        <v>36</v>
      </c>
      <c r="B323" s="2">
        <v>118.7</v>
      </c>
      <c r="C323" s="2">
        <v>11.81</v>
      </c>
      <c r="D323" s="2">
        <v>1825</v>
      </c>
      <c r="E323" s="2">
        <v>1640.3</v>
      </c>
      <c r="F323" s="2">
        <v>520.9</v>
      </c>
      <c r="G323" s="2">
        <v>10.94</v>
      </c>
      <c r="H323" s="2">
        <v>4.25</v>
      </c>
      <c r="I323" s="2">
        <v>4.76</v>
      </c>
      <c r="J323" s="2">
        <v>14.29</v>
      </c>
      <c r="K323" s="2">
        <v>0.54700000000000004</v>
      </c>
      <c r="L323" s="2">
        <v>0.14099999999999999</v>
      </c>
      <c r="M323" s="2">
        <v>6.69</v>
      </c>
      <c r="N323" s="2">
        <v>4.0000000000000001E-3</v>
      </c>
      <c r="O323" s="2">
        <v>4.9700000000000001E-2</v>
      </c>
      <c r="P323" s="2"/>
      <c r="Q323" s="13">
        <f t="shared" si="6"/>
        <v>687.25073199893131</v>
      </c>
      <c r="R323" s="2"/>
      <c r="S323" s="2"/>
      <c r="T323" s="2"/>
      <c r="U323" s="2"/>
    </row>
    <row r="324" spans="1:21" x14ac:dyDescent="0.25">
      <c r="A324" s="2" t="s">
        <v>37</v>
      </c>
      <c r="B324" s="2">
        <v>62.5</v>
      </c>
      <c r="C324" s="2">
        <v>11.15</v>
      </c>
      <c r="D324" s="2">
        <v>1839</v>
      </c>
      <c r="E324" s="2">
        <v>1309.2</v>
      </c>
      <c r="F324" s="2">
        <v>702.4</v>
      </c>
      <c r="G324" s="2">
        <v>216.4</v>
      </c>
      <c r="H324" s="2">
        <v>1.68</v>
      </c>
      <c r="I324" s="2">
        <v>7.51</v>
      </c>
      <c r="J324" s="2">
        <v>29.04</v>
      </c>
      <c r="K324" s="2">
        <v>21.16</v>
      </c>
      <c r="L324" s="2">
        <v>5.8000000000000003E-2</v>
      </c>
      <c r="M324" s="2">
        <v>6.6000000000000003E-2</v>
      </c>
      <c r="N324" s="2">
        <v>1.9E-3</v>
      </c>
      <c r="O324" s="2">
        <v>6.2799999999999995E-2</v>
      </c>
      <c r="P324" s="2"/>
      <c r="Q324" s="13">
        <f t="shared" si="6"/>
        <v>714.2797430067526</v>
      </c>
      <c r="R324" s="2"/>
      <c r="S324" s="2"/>
      <c r="T324" s="2"/>
      <c r="U324" s="2"/>
    </row>
    <row r="325" spans="1:21" x14ac:dyDescent="0.25">
      <c r="A325" s="2" t="s">
        <v>61</v>
      </c>
      <c r="B325" s="2">
        <v>329</v>
      </c>
      <c r="C325" s="2">
        <v>19</v>
      </c>
      <c r="D325" s="2">
        <v>1857</v>
      </c>
      <c r="E325" s="2">
        <v>1209</v>
      </c>
      <c r="F325" s="2">
        <v>3350</v>
      </c>
      <c r="G325" s="2">
        <v>159.62</v>
      </c>
      <c r="H325" s="2">
        <v>1.6</v>
      </c>
      <c r="I325" s="2">
        <v>6.21</v>
      </c>
      <c r="J325" s="2">
        <v>81</v>
      </c>
      <c r="K325" s="2">
        <v>11.67</v>
      </c>
      <c r="L325" s="2">
        <v>0.19</v>
      </c>
      <c r="M325" s="2">
        <v>0.93</v>
      </c>
      <c r="N325" s="2">
        <v>6.0999999999999999E-2</v>
      </c>
      <c r="O325" s="2">
        <v>0.17</v>
      </c>
      <c r="P325" s="2"/>
      <c r="Q325" s="13">
        <f t="shared" si="6"/>
        <v>884.5478740261367</v>
      </c>
      <c r="R325" s="2"/>
      <c r="S325" s="2"/>
      <c r="T325" s="2"/>
      <c r="U325" s="2"/>
    </row>
    <row r="326" spans="1:21" x14ac:dyDescent="0.25">
      <c r="A326" s="2" t="s">
        <v>38</v>
      </c>
      <c r="B326" s="2">
        <v>59.4</v>
      </c>
      <c r="C326" s="2">
        <v>12.26</v>
      </c>
      <c r="D326" s="2">
        <v>1921</v>
      </c>
      <c r="E326" s="2">
        <v>1355</v>
      </c>
      <c r="F326" s="2">
        <v>788.9</v>
      </c>
      <c r="G326" s="2">
        <v>67.849999999999994</v>
      </c>
      <c r="H326" s="2">
        <v>1.99</v>
      </c>
      <c r="I326" s="2">
        <v>7.76</v>
      </c>
      <c r="J326" s="2">
        <v>23.43</v>
      </c>
      <c r="K326" s="2">
        <v>1.014</v>
      </c>
      <c r="L326" s="2">
        <v>1.9E-2</v>
      </c>
      <c r="M326" s="2">
        <v>0.192</v>
      </c>
      <c r="N326" s="2">
        <v>7.7000000000000002E-3</v>
      </c>
      <c r="O326" s="2">
        <v>6.6600000000000006E-2</v>
      </c>
      <c r="P326" s="2"/>
      <c r="Q326" s="13">
        <f t="shared" si="6"/>
        <v>725.19511531872831</v>
      </c>
      <c r="R326" s="2"/>
      <c r="S326" s="2"/>
      <c r="T326" s="2"/>
      <c r="U326" s="2"/>
    </row>
    <row r="327" spans="1:21" x14ac:dyDescent="0.25">
      <c r="A327" s="2" t="s">
        <v>39</v>
      </c>
      <c r="B327" s="2">
        <v>61.1</v>
      </c>
      <c r="C327" s="2">
        <v>9.6300000000000008</v>
      </c>
      <c r="D327" s="2">
        <v>1863</v>
      </c>
      <c r="E327" s="2">
        <v>1489</v>
      </c>
      <c r="F327" s="2">
        <v>445.4</v>
      </c>
      <c r="G327" s="2">
        <v>30.48</v>
      </c>
      <c r="H327" s="2">
        <v>0.68</v>
      </c>
      <c r="I327" s="2">
        <v>6.88</v>
      </c>
      <c r="J327" s="2">
        <v>11.97</v>
      </c>
      <c r="K327" s="2">
        <v>0.92</v>
      </c>
      <c r="L327" s="2">
        <v>3.6999999999999998E-2</v>
      </c>
      <c r="M327" s="2">
        <v>0.106</v>
      </c>
      <c r="N327" s="2">
        <v>2.2000000000000001E-3</v>
      </c>
      <c r="O327" s="2">
        <v>2.3599999999999999E-2</v>
      </c>
      <c r="P327" s="2"/>
      <c r="Q327" s="13">
        <f t="shared" si="6"/>
        <v>673.67538765749782</v>
      </c>
      <c r="R327" s="2"/>
      <c r="S327" s="2"/>
      <c r="T327" s="2"/>
      <c r="U327" s="2"/>
    </row>
    <row r="328" spans="1:21" x14ac:dyDescent="0.25">
      <c r="A328" s="2" t="s">
        <v>62</v>
      </c>
      <c r="B328" s="2">
        <v>420</v>
      </c>
      <c r="C328" s="2">
        <v>15.03</v>
      </c>
      <c r="D328" s="2">
        <v>1779</v>
      </c>
      <c r="E328" s="2">
        <v>1190.2</v>
      </c>
      <c r="F328" s="2">
        <v>3060</v>
      </c>
      <c r="G328" s="2">
        <v>176.45</v>
      </c>
      <c r="H328" s="2">
        <v>1.87</v>
      </c>
      <c r="I328" s="2">
        <v>9.0299999999999994</v>
      </c>
      <c r="J328" s="2">
        <v>73.3</v>
      </c>
      <c r="K328" s="2">
        <v>7.82</v>
      </c>
      <c r="L328" s="2">
        <v>3.3000000000000002E-2</v>
      </c>
      <c r="M328" s="2">
        <v>0.56999999999999995</v>
      </c>
      <c r="N328" s="2">
        <v>1.83E-2</v>
      </c>
      <c r="O328" s="2">
        <v>9.6000000000000002E-2</v>
      </c>
      <c r="P328" s="2"/>
      <c r="Q328" s="13">
        <f t="shared" si="6"/>
        <v>873.09171798555212</v>
      </c>
      <c r="R328" s="2"/>
      <c r="S328" s="2"/>
      <c r="T328" s="2"/>
      <c r="U328" s="2"/>
    </row>
    <row r="329" spans="1:21" x14ac:dyDescent="0.25">
      <c r="A329" s="2" t="s">
        <v>40</v>
      </c>
      <c r="B329" s="2">
        <v>80.2</v>
      </c>
      <c r="C329" s="2">
        <v>11.26</v>
      </c>
      <c r="D329" s="2">
        <v>1797</v>
      </c>
      <c r="E329" s="2">
        <v>1353</v>
      </c>
      <c r="F329" s="2">
        <v>660.5</v>
      </c>
      <c r="G329" s="2">
        <v>126.7</v>
      </c>
      <c r="H329" s="2">
        <v>1.79</v>
      </c>
      <c r="I329" s="2">
        <v>8.42</v>
      </c>
      <c r="J329" s="2">
        <v>22.87</v>
      </c>
      <c r="K329" s="2">
        <v>6.95</v>
      </c>
      <c r="L329" s="2">
        <v>4.2999999999999997E-2</v>
      </c>
      <c r="M329" s="2">
        <v>0.183</v>
      </c>
      <c r="N329" s="2">
        <v>1.0699999999999999E-2</v>
      </c>
      <c r="O329" s="2">
        <v>0.1086</v>
      </c>
      <c r="P329" s="2"/>
      <c r="Q329" s="13">
        <f t="shared" si="6"/>
        <v>708.59509520174049</v>
      </c>
      <c r="R329" s="2"/>
      <c r="S329" s="2"/>
      <c r="T329" s="2"/>
      <c r="U329" s="2"/>
    </row>
    <row r="330" spans="1:21" x14ac:dyDescent="0.25">
      <c r="A330" s="2" t="s">
        <v>41</v>
      </c>
      <c r="B330" s="2">
        <v>61.3</v>
      </c>
      <c r="C330" s="2">
        <v>11.34</v>
      </c>
      <c r="D330" s="2">
        <v>1821</v>
      </c>
      <c r="E330" s="2">
        <v>1318.2</v>
      </c>
      <c r="F330" s="2">
        <v>606.9</v>
      </c>
      <c r="G330" s="2">
        <v>420.1</v>
      </c>
      <c r="H330" s="2">
        <v>1.99</v>
      </c>
      <c r="I330" s="2">
        <v>7.34</v>
      </c>
      <c r="J330" s="2">
        <v>22.18</v>
      </c>
      <c r="K330" s="2">
        <v>22.89</v>
      </c>
      <c r="L330" s="2">
        <v>0.29899999999999999</v>
      </c>
      <c r="M330" s="2">
        <v>0.39800000000000002</v>
      </c>
      <c r="N330" s="2">
        <v>2.5999999999999999E-3</v>
      </c>
      <c r="O330" s="2">
        <v>8.5500000000000007E-2</v>
      </c>
      <c r="P330" s="2"/>
      <c r="Q330" s="13">
        <f t="shared" si="6"/>
        <v>700.87910477128469</v>
      </c>
      <c r="R330" s="2"/>
      <c r="S330" s="2"/>
      <c r="T330" s="2"/>
      <c r="U330" s="2"/>
    </row>
    <row r="331" spans="1:21" x14ac:dyDescent="0.25">
      <c r="A331" s="2" t="s">
        <v>42</v>
      </c>
      <c r="B331" s="2">
        <v>229</v>
      </c>
      <c r="C331" s="2">
        <v>15.3</v>
      </c>
      <c r="D331" s="2">
        <v>1768</v>
      </c>
      <c r="E331" s="2">
        <v>1219.3</v>
      </c>
      <c r="F331" s="2">
        <v>2830</v>
      </c>
      <c r="G331" s="2">
        <v>227.4</v>
      </c>
      <c r="H331" s="2">
        <v>2.06</v>
      </c>
      <c r="I331" s="2">
        <v>6.35</v>
      </c>
      <c r="J331" s="2">
        <v>63.5</v>
      </c>
      <c r="K331" s="2">
        <v>16.82</v>
      </c>
      <c r="L331" s="2">
        <v>0.11600000000000001</v>
      </c>
      <c r="M331" s="2">
        <v>0.14699999999999999</v>
      </c>
      <c r="N331" s="2">
        <v>0.17299999999999999</v>
      </c>
      <c r="O331" s="2">
        <v>0.13700000000000001</v>
      </c>
      <c r="P331" s="2"/>
      <c r="Q331" s="13">
        <f t="shared" si="6"/>
        <v>863.38610953350485</v>
      </c>
      <c r="R331" s="2"/>
      <c r="S331" s="2"/>
      <c r="T331" s="2"/>
      <c r="U331" s="2"/>
    </row>
    <row r="332" spans="1:21" x14ac:dyDescent="0.25">
      <c r="A332" s="2" t="s">
        <v>43</v>
      </c>
      <c r="B332" s="2">
        <v>12.77</v>
      </c>
      <c r="C332" s="2">
        <v>11.24</v>
      </c>
      <c r="D332" s="2">
        <v>1961</v>
      </c>
      <c r="E332" s="2">
        <v>1760</v>
      </c>
      <c r="F332" s="2">
        <v>829.4</v>
      </c>
      <c r="G332" s="2">
        <v>188.2</v>
      </c>
      <c r="H332" s="2">
        <v>10.5</v>
      </c>
      <c r="I332" s="2">
        <v>6.88</v>
      </c>
      <c r="J332" s="2">
        <v>45.79</v>
      </c>
      <c r="K332" s="2">
        <v>11.57</v>
      </c>
      <c r="L332" s="2">
        <v>2.9000000000000001E-2</v>
      </c>
      <c r="M332" s="2">
        <v>1.06</v>
      </c>
      <c r="N332" s="2">
        <v>4.99E-2</v>
      </c>
      <c r="O332" s="2">
        <v>8.09</v>
      </c>
      <c r="P332" s="2"/>
      <c r="Q332" s="13">
        <f t="shared" si="6"/>
        <v>729.97520853427761</v>
      </c>
      <c r="R332" s="2"/>
      <c r="S332" s="2"/>
      <c r="T332" s="2"/>
      <c r="U332" s="2"/>
    </row>
    <row r="333" spans="1:21" x14ac:dyDescent="0.25">
      <c r="A333" s="2" t="s">
        <v>44</v>
      </c>
      <c r="B333" s="2">
        <v>2190</v>
      </c>
      <c r="C333" s="2">
        <v>13.3</v>
      </c>
      <c r="D333" s="2">
        <v>1835</v>
      </c>
      <c r="E333" s="2">
        <v>1830</v>
      </c>
      <c r="F333" s="2">
        <v>1041</v>
      </c>
      <c r="G333" s="2">
        <v>165.7</v>
      </c>
      <c r="H333" s="2">
        <v>1.82</v>
      </c>
      <c r="I333" s="2">
        <v>8</v>
      </c>
      <c r="J333" s="2">
        <v>43.4</v>
      </c>
      <c r="K333" s="2">
        <v>6.4</v>
      </c>
      <c r="L333" s="2">
        <v>0.4</v>
      </c>
      <c r="M333" s="2">
        <v>8.5</v>
      </c>
      <c r="N333" s="2">
        <v>7.0000000000000001E-3</v>
      </c>
      <c r="O333" s="2">
        <v>9.5000000000000001E-2</v>
      </c>
      <c r="P333" s="2"/>
      <c r="Q333" s="13">
        <f t="shared" si="6"/>
        <v>752.26020961085192</v>
      </c>
      <c r="R333" s="2"/>
      <c r="S333" s="2"/>
      <c r="T333" s="2"/>
      <c r="U333" s="2"/>
    </row>
    <row r="334" spans="1:21" x14ac:dyDescent="0.25">
      <c r="A334" s="2" t="s">
        <v>45</v>
      </c>
      <c r="B334" s="2">
        <v>75</v>
      </c>
      <c r="C334" s="2">
        <v>10.91</v>
      </c>
      <c r="D334" s="2">
        <v>1826</v>
      </c>
      <c r="E334" s="2">
        <v>1391.6</v>
      </c>
      <c r="F334" s="2">
        <v>841.1</v>
      </c>
      <c r="G334" s="2">
        <v>308</v>
      </c>
      <c r="H334" s="2">
        <v>3.26</v>
      </c>
      <c r="I334" s="2">
        <v>8.07</v>
      </c>
      <c r="J334" s="2">
        <v>33.44</v>
      </c>
      <c r="K334" s="2">
        <v>26.66</v>
      </c>
      <c r="L334" s="2">
        <v>0.153</v>
      </c>
      <c r="M334" s="2">
        <v>8.2000000000000003E-2</v>
      </c>
      <c r="N334" s="2">
        <v>2.5999999999999999E-3</v>
      </c>
      <c r="O334" s="2">
        <v>5.1700000000000003E-2</v>
      </c>
      <c r="P334" s="2"/>
      <c r="Q334" s="13">
        <f t="shared" si="6"/>
        <v>731.32092398174302</v>
      </c>
      <c r="R334" s="2"/>
      <c r="S334" s="2"/>
      <c r="T334" s="2"/>
      <c r="U334" s="2"/>
    </row>
    <row r="335" spans="1:21" x14ac:dyDescent="0.25">
      <c r="A335" s="2" t="s">
        <v>46</v>
      </c>
      <c r="B335" s="2">
        <v>7.01</v>
      </c>
      <c r="C335" s="2">
        <v>13.16</v>
      </c>
      <c r="D335" s="2">
        <v>1872.5</v>
      </c>
      <c r="E335" s="2">
        <v>1357</v>
      </c>
      <c r="F335" s="2">
        <v>1197</v>
      </c>
      <c r="G335" s="2">
        <v>61.98</v>
      </c>
      <c r="H335" s="2">
        <v>9.76</v>
      </c>
      <c r="I335" s="2">
        <v>5.03</v>
      </c>
      <c r="J335" s="2">
        <v>34.25</v>
      </c>
      <c r="K335" s="2">
        <v>2.355</v>
      </c>
      <c r="L335" s="2">
        <v>2.09</v>
      </c>
      <c r="M335" s="2">
        <v>0.498</v>
      </c>
      <c r="N335" s="2">
        <v>3.5200000000000002E-2</v>
      </c>
      <c r="O335" s="2">
        <v>0.64400000000000002</v>
      </c>
      <c r="P335" s="2"/>
      <c r="Q335" s="13">
        <f t="shared" si="6"/>
        <v>766.4524898051659</v>
      </c>
      <c r="R335" s="2"/>
      <c r="S335" s="2"/>
      <c r="T335" s="2"/>
      <c r="U335" s="2"/>
    </row>
    <row r="336" spans="1:21" x14ac:dyDescent="0.25">
      <c r="A336" s="2" t="s">
        <v>47</v>
      </c>
      <c r="B336" s="2">
        <v>275</v>
      </c>
      <c r="C336" s="2">
        <v>14.57</v>
      </c>
      <c r="D336" s="2">
        <v>1889</v>
      </c>
      <c r="E336" s="2">
        <v>1163.5</v>
      </c>
      <c r="F336" s="2">
        <v>2060</v>
      </c>
      <c r="G336" s="2">
        <v>248.3</v>
      </c>
      <c r="H336" s="2">
        <v>2.0099999999999998</v>
      </c>
      <c r="I336" s="2">
        <v>6.77</v>
      </c>
      <c r="J336" s="2">
        <v>56</v>
      </c>
      <c r="K336" s="2">
        <v>18.57</v>
      </c>
      <c r="L336" s="2">
        <v>9.4E-2</v>
      </c>
      <c r="M336" s="2">
        <v>0.61299999999999999</v>
      </c>
      <c r="N336" s="2">
        <v>3.0200000000000001E-2</v>
      </c>
      <c r="O336" s="2">
        <v>0.10199999999999999</v>
      </c>
      <c r="P336" s="2"/>
      <c r="Q336" s="13">
        <f t="shared" si="6"/>
        <v>825.57578088389937</v>
      </c>
      <c r="R336" s="2"/>
      <c r="S336" s="2"/>
      <c r="T336" s="2"/>
      <c r="U336" s="2"/>
    </row>
    <row r="337" spans="1:21" x14ac:dyDescent="0.25">
      <c r="A337" s="2" t="s">
        <v>63</v>
      </c>
      <c r="B337" s="2">
        <v>72.7</v>
      </c>
      <c r="C337" s="2">
        <v>11.09</v>
      </c>
      <c r="D337" s="2">
        <v>1825</v>
      </c>
      <c r="E337" s="2">
        <v>1405.2</v>
      </c>
      <c r="F337" s="2">
        <v>798.3</v>
      </c>
      <c r="G337" s="2">
        <v>160.1</v>
      </c>
      <c r="H337" s="2">
        <v>1.92</v>
      </c>
      <c r="I337" s="2">
        <v>6.67</v>
      </c>
      <c r="J337" s="2">
        <v>32.33</v>
      </c>
      <c r="K337" s="2">
        <v>11.45</v>
      </c>
      <c r="L337" s="2">
        <v>7.0000000000000007E-2</v>
      </c>
      <c r="M337" s="2">
        <v>0.26100000000000001</v>
      </c>
      <c r="N337" s="2">
        <v>1.9E-3</v>
      </c>
      <c r="O337" s="2">
        <v>5.0200000000000002E-2</v>
      </c>
      <c r="P337" s="2"/>
      <c r="Q337" s="13">
        <f t="shared" si="6"/>
        <v>726.32196554310065</v>
      </c>
      <c r="R337" s="2"/>
      <c r="S337" s="2"/>
      <c r="T337" s="2"/>
      <c r="U337" s="2"/>
    </row>
    <row r="338" spans="1:21" x14ac:dyDescent="0.25">
      <c r="A338" s="2" t="s">
        <v>48</v>
      </c>
      <c r="B338" s="2">
        <v>19.82</v>
      </c>
      <c r="C338" s="2">
        <v>14.57</v>
      </c>
      <c r="D338" s="2">
        <v>1715</v>
      </c>
      <c r="E338" s="2">
        <v>1137.7</v>
      </c>
      <c r="F338" s="2">
        <v>1030.3</v>
      </c>
      <c r="G338" s="2">
        <v>244.9</v>
      </c>
      <c r="H338" s="2">
        <v>2.59</v>
      </c>
      <c r="I338" s="2">
        <v>6.35</v>
      </c>
      <c r="J338" s="2">
        <v>46.98</v>
      </c>
      <c r="K338" s="2">
        <v>9.73</v>
      </c>
      <c r="L338" s="2">
        <v>2.9000000000000001E-2</v>
      </c>
      <c r="M338" s="2">
        <v>0.183</v>
      </c>
      <c r="N338" s="2">
        <v>1.39E-3</v>
      </c>
      <c r="O338" s="2">
        <v>4.9200000000000001E-2</v>
      </c>
      <c r="P338" s="2"/>
      <c r="Q338" s="13">
        <f t="shared" si="6"/>
        <v>751.22550027399711</v>
      </c>
      <c r="R338" s="2"/>
      <c r="S338" s="2"/>
      <c r="T338" s="2"/>
      <c r="U338" s="2"/>
    </row>
    <row r="339" spans="1:21" x14ac:dyDescent="0.25">
      <c r="A339" s="2" t="s">
        <v>1</v>
      </c>
      <c r="B339" s="2">
        <v>39.299999999999997</v>
      </c>
      <c r="C339" s="2">
        <v>11.46</v>
      </c>
      <c r="D339" s="2">
        <v>2107</v>
      </c>
      <c r="E339" s="2">
        <v>1409</v>
      </c>
      <c r="F339" s="2">
        <v>73.7</v>
      </c>
      <c r="G339" s="2">
        <v>7.4420000000000002</v>
      </c>
      <c r="H339" s="2">
        <v>0.05</v>
      </c>
      <c r="I339" s="2">
        <v>0.495</v>
      </c>
      <c r="J339" s="2">
        <v>0.56100000000000005</v>
      </c>
      <c r="K339" s="2">
        <v>0.30199999999999999</v>
      </c>
      <c r="L339" s="2">
        <v>0.98</v>
      </c>
      <c r="M339" s="2">
        <v>1.06</v>
      </c>
      <c r="N339" s="2">
        <v>1.7899999999999999E-2</v>
      </c>
      <c r="O339" s="2">
        <v>2.12E-2</v>
      </c>
      <c r="P339" s="2"/>
      <c r="Q339" s="13">
        <f t="shared" si="6"/>
        <v>541.40058480317748</v>
      </c>
      <c r="R339" s="2"/>
      <c r="S339" s="2"/>
      <c r="T339" s="2"/>
      <c r="U339" s="2"/>
    </row>
    <row r="340" spans="1:21" x14ac:dyDescent="0.25">
      <c r="A340" s="2" t="s">
        <v>2</v>
      </c>
      <c r="B340" s="2">
        <v>60.9</v>
      </c>
      <c r="C340" s="2">
        <v>13.64</v>
      </c>
      <c r="D340" s="2">
        <v>1811</v>
      </c>
      <c r="E340" s="2">
        <v>1456</v>
      </c>
      <c r="F340" s="2">
        <v>520.6</v>
      </c>
      <c r="G340" s="2">
        <v>12.41</v>
      </c>
      <c r="H340" s="2">
        <v>0.46</v>
      </c>
      <c r="I340" s="2">
        <v>3.1</v>
      </c>
      <c r="J340" s="2">
        <v>11.45</v>
      </c>
      <c r="K340" s="2">
        <v>0.95899999999999996</v>
      </c>
      <c r="L340" s="2">
        <v>0.24099999999999999</v>
      </c>
      <c r="M340" s="2">
        <v>0.25600000000000001</v>
      </c>
      <c r="N340" s="2">
        <v>0</v>
      </c>
      <c r="O340" s="2">
        <v>2.76E-2</v>
      </c>
      <c r="P340" s="2"/>
      <c r="Q340" s="13">
        <f t="shared" si="6"/>
        <v>687.20007348804711</v>
      </c>
      <c r="R340" s="2"/>
      <c r="S340" s="2"/>
      <c r="T340" s="2"/>
      <c r="U340" s="2"/>
    </row>
    <row r="341" spans="1:21" x14ac:dyDescent="0.25">
      <c r="A341" s="2" t="s">
        <v>3</v>
      </c>
      <c r="B341" s="2">
        <v>36.6</v>
      </c>
      <c r="C341" s="2">
        <v>11.38</v>
      </c>
      <c r="D341" s="2">
        <v>1932</v>
      </c>
      <c r="E341" s="2">
        <v>1353.9</v>
      </c>
      <c r="F341" s="2">
        <v>873.3</v>
      </c>
      <c r="G341" s="2">
        <v>268.10000000000002</v>
      </c>
      <c r="H341" s="2">
        <v>2.41</v>
      </c>
      <c r="I341" s="2">
        <v>7.69</v>
      </c>
      <c r="J341" s="2">
        <v>38.58</v>
      </c>
      <c r="K341" s="2">
        <v>17.3</v>
      </c>
      <c r="L341" s="2">
        <v>0.13100000000000001</v>
      </c>
      <c r="M341" s="2">
        <v>0.20100000000000001</v>
      </c>
      <c r="N341" s="2">
        <v>0</v>
      </c>
      <c r="O341" s="2">
        <v>6.13E-2</v>
      </c>
      <c r="P341" s="2"/>
      <c r="Q341" s="13">
        <f t="shared" si="6"/>
        <v>734.94793978032703</v>
      </c>
      <c r="R341" s="2"/>
      <c r="S341" s="2"/>
      <c r="T341" s="2"/>
      <c r="U341" s="2"/>
    </row>
    <row r="342" spans="1:21" x14ac:dyDescent="0.25">
      <c r="A342" s="2" t="s">
        <v>169</v>
      </c>
      <c r="B342" s="2">
        <v>49.2</v>
      </c>
      <c r="C342" s="2">
        <v>13.01</v>
      </c>
      <c r="D342" s="2">
        <v>1886</v>
      </c>
      <c r="E342" s="2">
        <v>1288.3</v>
      </c>
      <c r="F342" s="2">
        <v>797.7</v>
      </c>
      <c r="G342" s="2">
        <v>214.6</v>
      </c>
      <c r="H342" s="2">
        <v>2.0499999999999998</v>
      </c>
      <c r="I342" s="2">
        <v>6.61</v>
      </c>
      <c r="J342" s="2">
        <v>37.770000000000003</v>
      </c>
      <c r="K342" s="2">
        <v>15.13</v>
      </c>
      <c r="L342" s="2">
        <v>0.19500000000000001</v>
      </c>
      <c r="M342" s="2">
        <v>0.23</v>
      </c>
      <c r="N342" s="2">
        <v>1.2800000000000001E-3</v>
      </c>
      <c r="O342" s="2">
        <v>6.1800000000000001E-2</v>
      </c>
      <c r="P342" s="2"/>
      <c r="Q342" s="13">
        <f t="shared" si="6"/>
        <v>726.25036073646254</v>
      </c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8" t="s">
        <v>172</v>
      </c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 t="s">
        <v>170</v>
      </c>
      <c r="B345" s="2">
        <v>1340</v>
      </c>
      <c r="C345" s="2">
        <v>5.53</v>
      </c>
      <c r="D345" s="2">
        <v>1108.0999999999999</v>
      </c>
      <c r="E345" s="2">
        <v>183.6</v>
      </c>
      <c r="F345" s="2">
        <v>464</v>
      </c>
      <c r="G345" s="2">
        <v>478.8</v>
      </c>
      <c r="H345" s="2">
        <v>2.15</v>
      </c>
      <c r="I345" s="2">
        <v>12.09</v>
      </c>
      <c r="J345" s="2">
        <v>10.57</v>
      </c>
      <c r="K345" s="2">
        <v>22.51</v>
      </c>
      <c r="L345" s="2">
        <v>231.5</v>
      </c>
      <c r="M345" s="2">
        <v>1.72</v>
      </c>
      <c r="N345" s="2">
        <v>1.9800000000000002E-2</v>
      </c>
      <c r="O345" s="2">
        <v>2.3159999999999998</v>
      </c>
      <c r="P345" s="2"/>
      <c r="Q345" s="13">
        <f>((83.9+0.41*22)/(0.1428-0.0083144*LN(F345)))-273</f>
        <v>739.74604020410641</v>
      </c>
      <c r="R345" s="2"/>
      <c r="S345" s="2"/>
      <c r="T345" s="2"/>
      <c r="U345" s="2"/>
    </row>
    <row r="346" spans="1:21" x14ac:dyDescent="0.25">
      <c r="A346" s="2" t="s">
        <v>20</v>
      </c>
      <c r="B346" s="2">
        <v>317</v>
      </c>
      <c r="C346" s="2">
        <v>1.69</v>
      </c>
      <c r="D346" s="2">
        <v>1184.9000000000001</v>
      </c>
      <c r="E346" s="2">
        <v>462.6</v>
      </c>
      <c r="F346" s="2">
        <v>275</v>
      </c>
      <c r="G346" s="2">
        <v>305.60000000000002</v>
      </c>
      <c r="H346" s="2">
        <v>15.36</v>
      </c>
      <c r="I346" s="2">
        <v>17.309999999999999</v>
      </c>
      <c r="J346" s="2">
        <v>9.74</v>
      </c>
      <c r="K346" s="2">
        <v>15.68</v>
      </c>
      <c r="L346" s="2">
        <v>61.26</v>
      </c>
      <c r="M346" s="2">
        <v>0.54</v>
      </c>
      <c r="N346" s="2">
        <v>1.41E-2</v>
      </c>
      <c r="O346" s="2">
        <v>0.67500000000000004</v>
      </c>
      <c r="P346" s="2"/>
      <c r="Q346" s="13">
        <f t="shared" ref="Q346:Q384" si="7">((83.9+0.41*22)/(0.1428-0.0083144*LN(F346)))-273</f>
        <v>693.91029046660628</v>
      </c>
      <c r="R346" s="2"/>
      <c r="S346" s="2"/>
      <c r="T346" s="2"/>
      <c r="U346" s="2"/>
    </row>
    <row r="347" spans="1:21" x14ac:dyDescent="0.25">
      <c r="A347" s="2" t="s">
        <v>21</v>
      </c>
      <c r="B347" s="2">
        <v>416</v>
      </c>
      <c r="C347" s="2">
        <v>1.34</v>
      </c>
      <c r="D347" s="2">
        <v>1133.2</v>
      </c>
      <c r="E347" s="2">
        <v>263.39999999999998</v>
      </c>
      <c r="F347" s="2">
        <v>226.2</v>
      </c>
      <c r="G347" s="2">
        <v>349.2</v>
      </c>
      <c r="H347" s="2">
        <v>17.059999999999999</v>
      </c>
      <c r="I347" s="2">
        <v>18.13</v>
      </c>
      <c r="J347" s="2">
        <v>8.73</v>
      </c>
      <c r="K347" s="2">
        <v>16.12</v>
      </c>
      <c r="L347" s="2">
        <v>53.18</v>
      </c>
      <c r="M347" s="2">
        <v>0.92</v>
      </c>
      <c r="N347" s="2">
        <v>0.49</v>
      </c>
      <c r="O347" s="2">
        <v>0.63200000000000001</v>
      </c>
      <c r="P347" s="2"/>
      <c r="Q347" s="13">
        <f t="shared" si="7"/>
        <v>677.83969295156498</v>
      </c>
      <c r="R347" s="2"/>
      <c r="S347" s="2"/>
      <c r="T347" s="2"/>
      <c r="U347" s="2"/>
    </row>
    <row r="348" spans="1:21" x14ac:dyDescent="0.25">
      <c r="A348" s="2" t="s">
        <v>22</v>
      </c>
      <c r="B348" s="2">
        <v>389</v>
      </c>
      <c r="C348" s="2">
        <v>1.91</v>
      </c>
      <c r="D348" s="2">
        <v>1185.0999999999999</v>
      </c>
      <c r="E348" s="2">
        <v>376.7</v>
      </c>
      <c r="F348" s="2">
        <v>365</v>
      </c>
      <c r="G348" s="2">
        <v>234.4</v>
      </c>
      <c r="H348" s="2">
        <v>17.16</v>
      </c>
      <c r="I348" s="2">
        <v>17.239999999999998</v>
      </c>
      <c r="J348" s="2">
        <v>11.6</v>
      </c>
      <c r="K348" s="2">
        <v>11.94</v>
      </c>
      <c r="L348" s="2">
        <v>34.049999999999997</v>
      </c>
      <c r="M348" s="2">
        <v>0.30599999999999999</v>
      </c>
      <c r="N348" s="2">
        <v>9.4000000000000004E-3</v>
      </c>
      <c r="O348" s="2">
        <v>0.61299999999999999</v>
      </c>
      <c r="P348" s="2"/>
      <c r="Q348" s="13">
        <f t="shared" si="7"/>
        <v>718.19008403421299</v>
      </c>
      <c r="R348" s="2"/>
      <c r="S348" s="2"/>
      <c r="T348" s="2"/>
      <c r="U348" s="2"/>
    </row>
    <row r="349" spans="1:21" x14ac:dyDescent="0.25">
      <c r="A349" s="2" t="s">
        <v>23</v>
      </c>
      <c r="B349" s="2">
        <v>184</v>
      </c>
      <c r="C349" s="2">
        <v>1.56</v>
      </c>
      <c r="D349" s="2">
        <v>1034.4000000000001</v>
      </c>
      <c r="E349" s="2">
        <v>239.1</v>
      </c>
      <c r="F349" s="2">
        <v>221.1</v>
      </c>
      <c r="G349" s="2">
        <v>274.7</v>
      </c>
      <c r="H349" s="2">
        <v>13.12</v>
      </c>
      <c r="I349" s="2">
        <v>15.99</v>
      </c>
      <c r="J349" s="2">
        <v>8.44</v>
      </c>
      <c r="K349" s="2">
        <v>10.23</v>
      </c>
      <c r="L349" s="2">
        <v>91.8</v>
      </c>
      <c r="M349" s="2">
        <v>0.35</v>
      </c>
      <c r="N349" s="2">
        <v>5.3E-3</v>
      </c>
      <c r="O349" s="2">
        <v>0.623</v>
      </c>
      <c r="P349" s="2"/>
      <c r="Q349" s="13">
        <f t="shared" si="7"/>
        <v>675.9984351219897</v>
      </c>
      <c r="R349" s="2"/>
      <c r="S349" s="2"/>
      <c r="T349" s="2"/>
      <c r="U349" s="2"/>
    </row>
    <row r="350" spans="1:21" x14ac:dyDescent="0.25">
      <c r="A350" s="2" t="s">
        <v>24</v>
      </c>
      <c r="B350" s="2">
        <v>3580</v>
      </c>
      <c r="C350" s="2">
        <v>1.84</v>
      </c>
      <c r="D350" s="2">
        <v>1224</v>
      </c>
      <c r="E350" s="2">
        <v>337.4</v>
      </c>
      <c r="F350" s="2">
        <v>224.9</v>
      </c>
      <c r="G350" s="2">
        <v>256.3</v>
      </c>
      <c r="H350" s="2">
        <v>21.67</v>
      </c>
      <c r="I350" s="2">
        <v>21.33</v>
      </c>
      <c r="J350" s="2">
        <v>8.5500000000000007</v>
      </c>
      <c r="K350" s="2">
        <v>15</v>
      </c>
      <c r="L350" s="2">
        <v>32.33</v>
      </c>
      <c r="M350" s="2">
        <v>0.38300000000000001</v>
      </c>
      <c r="N350" s="2">
        <v>1.4E-3</v>
      </c>
      <c r="O350" s="2">
        <v>0.40200000000000002</v>
      </c>
      <c r="P350" s="2"/>
      <c r="Q350" s="13">
        <f t="shared" si="7"/>
        <v>677.37365087745104</v>
      </c>
      <c r="R350" s="2"/>
      <c r="S350" s="2"/>
      <c r="T350" s="2"/>
      <c r="U350" s="2"/>
    </row>
    <row r="351" spans="1:21" x14ac:dyDescent="0.25">
      <c r="A351" s="2" t="s">
        <v>53</v>
      </c>
      <c r="B351" s="2">
        <v>187.2</v>
      </c>
      <c r="C351" s="2">
        <v>1.24</v>
      </c>
      <c r="D351" s="2">
        <v>1147.5999999999999</v>
      </c>
      <c r="E351" s="2">
        <v>298.7</v>
      </c>
      <c r="F351" s="2">
        <v>222</v>
      </c>
      <c r="G351" s="2">
        <v>282.89999999999998</v>
      </c>
      <c r="H351" s="2">
        <v>17.440000000000001</v>
      </c>
      <c r="I351" s="2">
        <v>17.96</v>
      </c>
      <c r="J351" s="2">
        <v>8.4499999999999993</v>
      </c>
      <c r="K351" s="2">
        <v>10.91</v>
      </c>
      <c r="L351" s="2">
        <v>59.4</v>
      </c>
      <c r="M351" s="2">
        <v>0.35199999999999998</v>
      </c>
      <c r="N351" s="2">
        <v>5.4000000000000003E-3</v>
      </c>
      <c r="O351" s="2">
        <v>0.48399999999999999</v>
      </c>
      <c r="P351" s="2"/>
      <c r="Q351" s="13">
        <f t="shared" si="7"/>
        <v>676.32590691264522</v>
      </c>
      <c r="R351" s="2"/>
      <c r="S351" s="2"/>
      <c r="T351" s="2"/>
      <c r="U351" s="2"/>
    </row>
    <row r="352" spans="1:21" x14ac:dyDescent="0.25">
      <c r="A352" s="2" t="s">
        <v>25</v>
      </c>
      <c r="B352" s="2">
        <v>127.2</v>
      </c>
      <c r="C352" s="2">
        <v>2.16</v>
      </c>
      <c r="D352" s="2">
        <v>1169.3</v>
      </c>
      <c r="E352" s="2">
        <v>529.4</v>
      </c>
      <c r="F352" s="2">
        <v>623</v>
      </c>
      <c r="G352" s="2">
        <v>271.89999999999998</v>
      </c>
      <c r="H352" s="2">
        <v>15.92</v>
      </c>
      <c r="I352" s="2">
        <v>17.39</v>
      </c>
      <c r="J352" s="2">
        <v>17.3</v>
      </c>
      <c r="K352" s="2">
        <v>13.79</v>
      </c>
      <c r="L352" s="2">
        <v>40.92</v>
      </c>
      <c r="M352" s="2">
        <v>0.26200000000000001</v>
      </c>
      <c r="N352" s="2">
        <v>1.52E-2</v>
      </c>
      <c r="O352" s="2">
        <v>0.26500000000000001</v>
      </c>
      <c r="P352" s="2"/>
      <c r="Q352" s="13">
        <f t="shared" si="7"/>
        <v>767.53044789655314</v>
      </c>
      <c r="R352" s="2"/>
      <c r="S352" s="2"/>
      <c r="T352" s="2"/>
      <c r="U352" s="2"/>
    </row>
    <row r="353" spans="1:21" x14ac:dyDescent="0.25">
      <c r="A353" s="2" t="s">
        <v>26</v>
      </c>
      <c r="B353" s="2">
        <v>285</v>
      </c>
      <c r="C353" s="2">
        <v>1.17</v>
      </c>
      <c r="D353" s="2">
        <v>1215.5</v>
      </c>
      <c r="E353" s="2">
        <v>483.5</v>
      </c>
      <c r="F353" s="2">
        <v>219.7</v>
      </c>
      <c r="G353" s="2">
        <v>231.6</v>
      </c>
      <c r="H353" s="2">
        <v>22.37</v>
      </c>
      <c r="I353" s="2">
        <v>21.41</v>
      </c>
      <c r="J353" s="2">
        <v>7.96</v>
      </c>
      <c r="K353" s="2">
        <v>15.1</v>
      </c>
      <c r="L353" s="2">
        <v>39.1</v>
      </c>
      <c r="M353" s="2">
        <v>0.53100000000000003</v>
      </c>
      <c r="N353" s="2">
        <v>1.67E-3</v>
      </c>
      <c r="O353" s="2">
        <v>1.5009999999999999</v>
      </c>
      <c r="P353" s="2"/>
      <c r="Q353" s="13">
        <f t="shared" si="7"/>
        <v>675.48682819110195</v>
      </c>
      <c r="R353" s="2"/>
      <c r="S353" s="2"/>
      <c r="T353" s="2"/>
      <c r="U353" s="2"/>
    </row>
    <row r="354" spans="1:21" x14ac:dyDescent="0.25">
      <c r="A354" s="2" t="s">
        <v>27</v>
      </c>
      <c r="B354" s="15">
        <v>24300</v>
      </c>
      <c r="C354" s="2">
        <v>16.649999999999999</v>
      </c>
      <c r="D354" s="2">
        <v>1307</v>
      </c>
      <c r="E354" s="2">
        <v>650</v>
      </c>
      <c r="F354" s="2">
        <v>255.4</v>
      </c>
      <c r="G354" s="2">
        <v>341.8</v>
      </c>
      <c r="H354" s="2">
        <v>16.23</v>
      </c>
      <c r="I354" s="2">
        <v>18.329999999999998</v>
      </c>
      <c r="J354" s="2">
        <v>9.5</v>
      </c>
      <c r="K354" s="2">
        <v>16.37</v>
      </c>
      <c r="L354" s="2">
        <v>33.11</v>
      </c>
      <c r="M354" s="2">
        <v>24.7</v>
      </c>
      <c r="N354" s="2">
        <v>4.62</v>
      </c>
      <c r="O354" s="2">
        <v>4.8</v>
      </c>
      <c r="P354" s="2"/>
      <c r="Q354" s="13">
        <f t="shared" si="7"/>
        <v>687.76411407931425</v>
      </c>
      <c r="R354" s="2"/>
      <c r="S354" s="2"/>
      <c r="T354" s="2"/>
      <c r="U354" s="2"/>
    </row>
    <row r="355" spans="1:21" x14ac:dyDescent="0.25">
      <c r="A355" s="2" t="s">
        <v>54</v>
      </c>
      <c r="B355" s="15">
        <v>232.9</v>
      </c>
      <c r="C355" s="2">
        <v>1.88</v>
      </c>
      <c r="D355" s="2">
        <v>1101</v>
      </c>
      <c r="E355" s="2">
        <v>363.9</v>
      </c>
      <c r="F355" s="2">
        <v>200.3</v>
      </c>
      <c r="G355" s="2">
        <v>182.8</v>
      </c>
      <c r="H355" s="2">
        <v>16.25</v>
      </c>
      <c r="I355" s="2">
        <v>15.27</v>
      </c>
      <c r="J355" s="2">
        <v>7.59</v>
      </c>
      <c r="K355" s="2">
        <v>8.4</v>
      </c>
      <c r="L355" s="2">
        <v>59.55</v>
      </c>
      <c r="M355" s="2">
        <v>2.06</v>
      </c>
      <c r="N355" s="2">
        <v>7.7999999999999996E-3</v>
      </c>
      <c r="O355" s="2">
        <v>0.34</v>
      </c>
      <c r="P355" s="2"/>
      <c r="Q355" s="13">
        <f t="shared" si="7"/>
        <v>668.10299699952373</v>
      </c>
      <c r="R355" s="2"/>
      <c r="S355" s="2"/>
      <c r="T355" s="2"/>
      <c r="U355" s="2"/>
    </row>
    <row r="356" spans="1:21" x14ac:dyDescent="0.25">
      <c r="A356" s="2" t="s">
        <v>28</v>
      </c>
      <c r="B356" s="15">
        <v>219</v>
      </c>
      <c r="C356" s="2">
        <v>1.68</v>
      </c>
      <c r="D356" s="2">
        <v>1075.8</v>
      </c>
      <c r="E356" s="2">
        <v>404.3</v>
      </c>
      <c r="F356" s="2">
        <v>218.6</v>
      </c>
      <c r="G356" s="2">
        <v>324.60000000000002</v>
      </c>
      <c r="H356" s="2">
        <v>22.66</v>
      </c>
      <c r="I356" s="2">
        <v>20.3</v>
      </c>
      <c r="J356" s="2">
        <v>7.89</v>
      </c>
      <c r="K356" s="2">
        <v>17.899999999999999</v>
      </c>
      <c r="L356" s="2">
        <v>41.58</v>
      </c>
      <c r="M356" s="2">
        <v>0.63200000000000001</v>
      </c>
      <c r="N356" s="2">
        <v>1.23E-2</v>
      </c>
      <c r="O356" s="2">
        <v>1.359</v>
      </c>
      <c r="P356" s="2"/>
      <c r="Q356" s="13">
        <f t="shared" si="7"/>
        <v>675.08294900233875</v>
      </c>
      <c r="R356" s="2"/>
      <c r="S356" s="2"/>
      <c r="T356" s="2"/>
      <c r="U356" s="2"/>
    </row>
    <row r="357" spans="1:21" x14ac:dyDescent="0.25">
      <c r="A357" s="2" t="s">
        <v>29</v>
      </c>
      <c r="B357" s="15">
        <v>174.4</v>
      </c>
      <c r="C357" s="2">
        <v>1.52</v>
      </c>
      <c r="D357" s="2">
        <v>1108</v>
      </c>
      <c r="E357" s="2">
        <v>296.10000000000002</v>
      </c>
      <c r="F357" s="2">
        <v>207.1</v>
      </c>
      <c r="G357" s="2">
        <v>376.1</v>
      </c>
      <c r="H357" s="2">
        <v>18.12</v>
      </c>
      <c r="I357" s="2">
        <v>17.260000000000002</v>
      </c>
      <c r="J357" s="2">
        <v>8.7799999999999994</v>
      </c>
      <c r="K357" s="2">
        <v>16.920000000000002</v>
      </c>
      <c r="L357" s="2">
        <v>64.599999999999994</v>
      </c>
      <c r="M357" s="2">
        <v>0.33700000000000002</v>
      </c>
      <c r="N357" s="2">
        <v>6.7000000000000002E-3</v>
      </c>
      <c r="O357" s="2">
        <v>0.34200000000000003</v>
      </c>
      <c r="P357" s="2"/>
      <c r="Q357" s="13">
        <f t="shared" si="7"/>
        <v>670.75623937586386</v>
      </c>
      <c r="R357" s="2"/>
      <c r="S357" s="2"/>
      <c r="T357" s="2"/>
      <c r="U357" s="2"/>
    </row>
    <row r="358" spans="1:21" x14ac:dyDescent="0.25">
      <c r="A358" s="2" t="s">
        <v>55</v>
      </c>
      <c r="B358" s="15">
        <v>310</v>
      </c>
      <c r="C358" s="2">
        <v>1.87</v>
      </c>
      <c r="D358" s="2">
        <v>1059.3</v>
      </c>
      <c r="E358" s="2">
        <v>252</v>
      </c>
      <c r="F358" s="2">
        <v>370</v>
      </c>
      <c r="G358" s="2">
        <v>274.39999999999998</v>
      </c>
      <c r="H358" s="2">
        <v>12.38</v>
      </c>
      <c r="I358" s="2">
        <v>14.16</v>
      </c>
      <c r="J358" s="2">
        <v>12.5</v>
      </c>
      <c r="K358" s="2">
        <v>13.24</v>
      </c>
      <c r="L358" s="2">
        <v>85.6</v>
      </c>
      <c r="M358" s="2">
        <v>0.77100000000000002</v>
      </c>
      <c r="N358" s="2">
        <v>1.9300000000000001E-2</v>
      </c>
      <c r="O358" s="2">
        <v>0.65600000000000003</v>
      </c>
      <c r="P358" s="2"/>
      <c r="Q358" s="13">
        <f t="shared" si="7"/>
        <v>719.38759458597451</v>
      </c>
      <c r="R358" s="2"/>
      <c r="S358" s="2"/>
      <c r="T358" s="2"/>
      <c r="U358" s="2"/>
    </row>
    <row r="359" spans="1:21" x14ac:dyDescent="0.25">
      <c r="A359" s="2" t="s">
        <v>30</v>
      </c>
      <c r="B359" s="15">
        <v>187.6</v>
      </c>
      <c r="C359" s="2">
        <v>1.96</v>
      </c>
      <c r="D359" s="2">
        <v>1195.8</v>
      </c>
      <c r="E359" s="2">
        <v>520.79999999999995</v>
      </c>
      <c r="F359" s="2">
        <v>247.3</v>
      </c>
      <c r="G359" s="2">
        <v>246.9</v>
      </c>
      <c r="H359" s="2">
        <v>16.170000000000002</v>
      </c>
      <c r="I359" s="2">
        <v>16.07</v>
      </c>
      <c r="J359" s="2">
        <v>9.3000000000000007</v>
      </c>
      <c r="K359" s="2">
        <v>14.32</v>
      </c>
      <c r="L359" s="2">
        <v>28.95</v>
      </c>
      <c r="M359" s="2">
        <v>0.23400000000000001</v>
      </c>
      <c r="N359" s="2">
        <v>4.8999999999999998E-3</v>
      </c>
      <c r="O359" s="2">
        <v>0.32700000000000001</v>
      </c>
      <c r="P359" s="2"/>
      <c r="Q359" s="13">
        <f t="shared" si="7"/>
        <v>685.10952463903402</v>
      </c>
      <c r="R359" s="2"/>
      <c r="S359" s="2"/>
      <c r="T359" s="2"/>
      <c r="U359" s="2"/>
    </row>
    <row r="360" spans="1:21" x14ac:dyDescent="0.25">
      <c r="A360" s="2" t="s">
        <v>31</v>
      </c>
      <c r="B360" s="15">
        <v>113.4</v>
      </c>
      <c r="C360" s="2">
        <v>1.46</v>
      </c>
      <c r="D360" s="2">
        <v>1025.5</v>
      </c>
      <c r="E360" s="2">
        <v>312</v>
      </c>
      <c r="F360" s="2">
        <v>191.6</v>
      </c>
      <c r="G360" s="2">
        <v>281.8</v>
      </c>
      <c r="H360" s="2">
        <v>13.24</v>
      </c>
      <c r="I360" s="2">
        <v>14.34</v>
      </c>
      <c r="J360" s="2">
        <v>6.95</v>
      </c>
      <c r="K360" s="2">
        <v>16.3</v>
      </c>
      <c r="L360" s="2">
        <v>65.17</v>
      </c>
      <c r="M360" s="2">
        <v>0.72899999999999998</v>
      </c>
      <c r="N360" s="2">
        <v>2.47E-2</v>
      </c>
      <c r="O360" s="2">
        <v>0.57099999999999995</v>
      </c>
      <c r="P360" s="2"/>
      <c r="Q360" s="13">
        <f t="shared" si="7"/>
        <v>664.59692856657557</v>
      </c>
      <c r="R360" s="2"/>
      <c r="S360" s="2"/>
      <c r="T360" s="2"/>
      <c r="U360" s="2"/>
    </row>
    <row r="361" spans="1:21" x14ac:dyDescent="0.25">
      <c r="A361" s="2" t="s">
        <v>32</v>
      </c>
      <c r="B361" s="15">
        <v>158.6</v>
      </c>
      <c r="C361" s="2">
        <v>1.43</v>
      </c>
      <c r="D361" s="2">
        <v>1071.7</v>
      </c>
      <c r="E361" s="2">
        <v>312.89999999999998</v>
      </c>
      <c r="F361" s="2">
        <v>262</v>
      </c>
      <c r="G361" s="2">
        <v>304.60000000000002</v>
      </c>
      <c r="H361" s="2">
        <v>17.46</v>
      </c>
      <c r="I361" s="2">
        <v>17</v>
      </c>
      <c r="J361" s="2">
        <v>8.84</v>
      </c>
      <c r="K361" s="2">
        <v>15.62</v>
      </c>
      <c r="L361" s="2">
        <v>35</v>
      </c>
      <c r="M361" s="2">
        <v>0.35699999999999998</v>
      </c>
      <c r="N361" s="2">
        <v>5.1000000000000004E-3</v>
      </c>
      <c r="O361" s="2">
        <v>0.77800000000000002</v>
      </c>
      <c r="P361" s="2"/>
      <c r="Q361" s="13">
        <f t="shared" si="7"/>
        <v>689.87604609220273</v>
      </c>
      <c r="R361" s="2"/>
      <c r="S361" s="2"/>
      <c r="T361" s="2"/>
      <c r="U361" s="2"/>
    </row>
    <row r="362" spans="1:21" x14ac:dyDescent="0.25">
      <c r="A362" s="2" t="s">
        <v>56</v>
      </c>
      <c r="B362" s="15">
        <v>239</v>
      </c>
      <c r="C362" s="2">
        <v>1.52</v>
      </c>
      <c r="D362" s="2">
        <v>1096.5999999999999</v>
      </c>
      <c r="E362" s="2">
        <v>338.9</v>
      </c>
      <c r="F362" s="2">
        <v>238.2</v>
      </c>
      <c r="G362" s="2">
        <v>281.7</v>
      </c>
      <c r="H362" s="2">
        <v>16.98</v>
      </c>
      <c r="I362" s="2">
        <v>17.079999999999998</v>
      </c>
      <c r="J362" s="2">
        <v>8.9700000000000006</v>
      </c>
      <c r="K362" s="2">
        <v>13.85</v>
      </c>
      <c r="L362" s="2">
        <v>42.63</v>
      </c>
      <c r="M362" s="2">
        <v>0.68100000000000005</v>
      </c>
      <c r="N362" s="2">
        <v>1.3899999999999999E-2</v>
      </c>
      <c r="O362" s="2">
        <v>0.371</v>
      </c>
      <c r="P362" s="2"/>
      <c r="Q362" s="13">
        <f t="shared" si="7"/>
        <v>682.03985677577759</v>
      </c>
      <c r="R362" s="2"/>
      <c r="S362" s="2"/>
      <c r="T362" s="2"/>
      <c r="U362" s="2"/>
    </row>
    <row r="363" spans="1:21" x14ac:dyDescent="0.25">
      <c r="A363" s="2" t="s">
        <v>57</v>
      </c>
      <c r="B363" s="15">
        <v>234.9</v>
      </c>
      <c r="C363" s="2">
        <v>1.32</v>
      </c>
      <c r="D363" s="2">
        <v>1084.5999999999999</v>
      </c>
      <c r="E363" s="2">
        <v>275.10000000000002</v>
      </c>
      <c r="F363" s="2">
        <v>271</v>
      </c>
      <c r="G363" s="2">
        <v>302.10000000000002</v>
      </c>
      <c r="H363" s="2">
        <v>15.4</v>
      </c>
      <c r="I363" s="2">
        <v>16.97</v>
      </c>
      <c r="J363" s="2">
        <v>9.4600000000000009</v>
      </c>
      <c r="K363" s="2">
        <v>6.93</v>
      </c>
      <c r="L363" s="2">
        <v>60.6</v>
      </c>
      <c r="M363" s="2">
        <v>0.21099999999999999</v>
      </c>
      <c r="N363" s="2">
        <v>1.01E-3</v>
      </c>
      <c r="O363" s="2">
        <v>0.52500000000000002</v>
      </c>
      <c r="P363" s="2"/>
      <c r="Q363" s="13">
        <f t="shared" si="7"/>
        <v>692.68610000945171</v>
      </c>
      <c r="R363" s="2"/>
      <c r="S363" s="2"/>
      <c r="T363" s="2"/>
      <c r="U363" s="2"/>
    </row>
    <row r="364" spans="1:21" x14ac:dyDescent="0.25">
      <c r="A364" s="2" t="s">
        <v>58</v>
      </c>
      <c r="B364" s="15">
        <v>640</v>
      </c>
      <c r="C364" s="2">
        <v>2.3199999999999998</v>
      </c>
      <c r="D364" s="2">
        <v>1128.3</v>
      </c>
      <c r="E364" s="2">
        <v>324.8</v>
      </c>
      <c r="F364" s="2">
        <v>291</v>
      </c>
      <c r="G364" s="2">
        <v>193.4</v>
      </c>
      <c r="H364" s="2">
        <v>17.149999999999999</v>
      </c>
      <c r="I364" s="2">
        <v>16.5</v>
      </c>
      <c r="J364" s="2">
        <v>10.3</v>
      </c>
      <c r="K364" s="2">
        <v>10.6</v>
      </c>
      <c r="L364" s="2">
        <v>36.64</v>
      </c>
      <c r="M364" s="2">
        <v>1.4</v>
      </c>
      <c r="N364" s="2">
        <v>1.41E-2</v>
      </c>
      <c r="O364" s="2">
        <v>0.29699999999999999</v>
      </c>
      <c r="P364" s="2"/>
      <c r="Q364" s="13">
        <f t="shared" si="7"/>
        <v>698.66444701169712</v>
      </c>
      <c r="R364" s="2"/>
      <c r="S364" s="2"/>
      <c r="T364" s="2"/>
      <c r="U364" s="2"/>
    </row>
    <row r="365" spans="1:21" x14ac:dyDescent="0.25">
      <c r="A365" s="2" t="s">
        <v>33</v>
      </c>
      <c r="B365" s="15">
        <v>765</v>
      </c>
      <c r="C365" s="2">
        <v>2.09</v>
      </c>
      <c r="D365" s="2">
        <v>1049.7</v>
      </c>
      <c r="E365" s="2">
        <v>288.60000000000002</v>
      </c>
      <c r="F365" s="2">
        <v>270</v>
      </c>
      <c r="G365" s="2">
        <v>323.60000000000002</v>
      </c>
      <c r="H365" s="2">
        <v>16.89</v>
      </c>
      <c r="I365" s="2">
        <v>17.489999999999998</v>
      </c>
      <c r="J365" s="2">
        <v>9.9499999999999993</v>
      </c>
      <c r="K365" s="2">
        <v>16.14</v>
      </c>
      <c r="L365" s="2">
        <v>36.9</v>
      </c>
      <c r="M365" s="2">
        <v>0.19600000000000001</v>
      </c>
      <c r="N365" s="2">
        <v>3.5999999999999999E-3</v>
      </c>
      <c r="O365" s="2">
        <v>0.38900000000000001</v>
      </c>
      <c r="P365" s="2"/>
      <c r="Q365" s="13">
        <f t="shared" si="7"/>
        <v>692.37771859971213</v>
      </c>
      <c r="R365" s="2"/>
      <c r="S365" s="2"/>
      <c r="T365" s="2"/>
      <c r="U365" s="2"/>
    </row>
    <row r="366" spans="1:21" x14ac:dyDescent="0.25">
      <c r="A366" s="2" t="s">
        <v>59</v>
      </c>
      <c r="B366" s="15">
        <v>8400</v>
      </c>
      <c r="C366" s="2">
        <v>7.6</v>
      </c>
      <c r="D366" s="2">
        <v>1125.4000000000001</v>
      </c>
      <c r="E366" s="2">
        <v>225.2</v>
      </c>
      <c r="F366" s="2">
        <v>356</v>
      </c>
      <c r="G366" s="2">
        <v>323.39999999999998</v>
      </c>
      <c r="H366" s="2">
        <v>18.62</v>
      </c>
      <c r="I366" s="2">
        <v>19.28</v>
      </c>
      <c r="J366" s="2">
        <v>12</v>
      </c>
      <c r="K366" s="2">
        <v>13.67</v>
      </c>
      <c r="L366" s="2">
        <v>19.75</v>
      </c>
      <c r="M366" s="2">
        <v>1.61</v>
      </c>
      <c r="N366" s="2">
        <v>0.47</v>
      </c>
      <c r="O366" s="2">
        <v>0.89800000000000002</v>
      </c>
      <c r="P366" s="2"/>
      <c r="Q366" s="13">
        <f t="shared" si="7"/>
        <v>716.00013095674672</v>
      </c>
      <c r="R366" s="2"/>
      <c r="S366" s="2"/>
      <c r="T366" s="2"/>
      <c r="U366" s="2"/>
    </row>
    <row r="367" spans="1:21" x14ac:dyDescent="0.25">
      <c r="A367" s="2" t="s">
        <v>34</v>
      </c>
      <c r="B367" s="2">
        <v>2010</v>
      </c>
      <c r="C367" s="2">
        <v>2.8</v>
      </c>
      <c r="D367" s="2">
        <v>1022.5</v>
      </c>
      <c r="E367" s="2">
        <v>273.8</v>
      </c>
      <c r="F367" s="2">
        <v>249.6</v>
      </c>
      <c r="G367" s="2">
        <v>253.2</v>
      </c>
      <c r="H367" s="2">
        <v>24.19</v>
      </c>
      <c r="I367" s="2">
        <v>22.68</v>
      </c>
      <c r="J367" s="2">
        <v>8.15</v>
      </c>
      <c r="K367" s="2">
        <v>14.28</v>
      </c>
      <c r="L367" s="2">
        <v>27.79</v>
      </c>
      <c r="M367" s="2">
        <v>0.80900000000000005</v>
      </c>
      <c r="N367" s="2">
        <v>0.109</v>
      </c>
      <c r="O367" s="2">
        <v>1.994</v>
      </c>
      <c r="P367" s="2"/>
      <c r="Q367" s="13">
        <f t="shared" si="7"/>
        <v>685.87053186276648</v>
      </c>
      <c r="R367" s="2"/>
      <c r="S367" s="2"/>
      <c r="T367" s="2"/>
      <c r="U367" s="2"/>
    </row>
    <row r="368" spans="1:21" x14ac:dyDescent="0.25">
      <c r="A368" s="2" t="s">
        <v>35</v>
      </c>
      <c r="B368" s="2">
        <v>121.4</v>
      </c>
      <c r="C368" s="2">
        <v>1.44</v>
      </c>
      <c r="D368" s="2">
        <v>1210.5999999999999</v>
      </c>
      <c r="E368" s="2">
        <v>339.8</v>
      </c>
      <c r="F368" s="2">
        <v>229.1</v>
      </c>
      <c r="G368" s="2">
        <v>252</v>
      </c>
      <c r="H368" s="2">
        <v>18.84</v>
      </c>
      <c r="I368" s="2">
        <v>18.829999999999998</v>
      </c>
      <c r="J368" s="2">
        <v>9.1</v>
      </c>
      <c r="K368" s="2">
        <v>12.24</v>
      </c>
      <c r="L368" s="2">
        <v>41.94</v>
      </c>
      <c r="M368" s="2">
        <v>1.26</v>
      </c>
      <c r="N368" s="2">
        <v>2.5000000000000001E-3</v>
      </c>
      <c r="O368" s="2">
        <v>0.43</v>
      </c>
      <c r="P368" s="2"/>
      <c r="Q368" s="13">
        <f t="shared" si="7"/>
        <v>678.87136935363981</v>
      </c>
      <c r="R368" s="2"/>
      <c r="S368" s="2"/>
      <c r="T368" s="2"/>
      <c r="U368" s="2"/>
    </row>
    <row r="369" spans="1:21" x14ac:dyDescent="0.25">
      <c r="A369" s="2" t="s">
        <v>60</v>
      </c>
      <c r="B369" s="2">
        <v>367</v>
      </c>
      <c r="C369" s="2">
        <v>1.84</v>
      </c>
      <c r="D369" s="2">
        <v>1164</v>
      </c>
      <c r="E369" s="2">
        <v>315.89999999999998</v>
      </c>
      <c r="F369" s="2">
        <v>238.6</v>
      </c>
      <c r="G369" s="2">
        <v>410</v>
      </c>
      <c r="H369" s="2">
        <v>16.95</v>
      </c>
      <c r="I369" s="2">
        <v>17.46</v>
      </c>
      <c r="J369" s="2">
        <v>9.0299999999999994</v>
      </c>
      <c r="K369" s="2">
        <v>15.07</v>
      </c>
      <c r="L369" s="2">
        <v>83.8</v>
      </c>
      <c r="M369" s="2">
        <v>0.58699999999999997</v>
      </c>
      <c r="N369" s="2">
        <v>7.7100000000000002E-2</v>
      </c>
      <c r="O369" s="2">
        <v>0.64</v>
      </c>
      <c r="P369" s="2"/>
      <c r="Q369" s="13">
        <f t="shared" si="7"/>
        <v>682.17681269997934</v>
      </c>
      <c r="R369" s="2"/>
      <c r="S369" s="2"/>
      <c r="T369" s="2"/>
      <c r="U369" s="2"/>
    </row>
    <row r="370" spans="1:21" x14ac:dyDescent="0.25">
      <c r="A370" s="2" t="s">
        <v>36</v>
      </c>
      <c r="B370" s="2">
        <v>1480</v>
      </c>
      <c r="C370" s="2">
        <v>2.91</v>
      </c>
      <c r="D370" s="2">
        <v>1176.8</v>
      </c>
      <c r="E370" s="2">
        <v>379.7</v>
      </c>
      <c r="F370" s="2">
        <v>203.9</v>
      </c>
      <c r="G370" s="2">
        <v>269</v>
      </c>
      <c r="H370" s="2">
        <v>18.38</v>
      </c>
      <c r="I370" s="2">
        <v>17.940000000000001</v>
      </c>
      <c r="J370" s="2">
        <v>8.26</v>
      </c>
      <c r="K370" s="2">
        <v>14.49</v>
      </c>
      <c r="L370" s="2">
        <v>42.2</v>
      </c>
      <c r="M370" s="2">
        <v>2.62</v>
      </c>
      <c r="N370" s="2">
        <v>0.47</v>
      </c>
      <c r="O370" s="2">
        <v>0.66500000000000004</v>
      </c>
      <c r="P370" s="2"/>
      <c r="Q370" s="13">
        <f t="shared" si="7"/>
        <v>669.51682198055801</v>
      </c>
      <c r="R370" s="2"/>
      <c r="S370" s="2"/>
      <c r="T370" s="2"/>
      <c r="U370" s="2"/>
    </row>
    <row r="371" spans="1:21" x14ac:dyDescent="0.25">
      <c r="A371" s="2" t="s">
        <v>37</v>
      </c>
      <c r="B371" s="2">
        <v>200</v>
      </c>
      <c r="C371" s="2">
        <v>3.22</v>
      </c>
      <c r="D371" s="2">
        <v>1679</v>
      </c>
      <c r="E371" s="2">
        <v>567</v>
      </c>
      <c r="F371" s="2">
        <v>900</v>
      </c>
      <c r="G371" s="2">
        <v>253</v>
      </c>
      <c r="H371" s="2">
        <v>20.91</v>
      </c>
      <c r="I371" s="2">
        <v>19.59</v>
      </c>
      <c r="J371" s="2">
        <v>26.8</v>
      </c>
      <c r="K371" s="2">
        <v>15.37</v>
      </c>
      <c r="L371" s="2">
        <v>30.06</v>
      </c>
      <c r="M371" s="2">
        <v>0.41699999999999998</v>
      </c>
      <c r="N371" s="2">
        <v>0.123</v>
      </c>
      <c r="O371" s="2">
        <v>1.0349999999999999</v>
      </c>
      <c r="P371" s="2"/>
      <c r="Q371" s="13">
        <f t="shared" si="7"/>
        <v>804.43115808864309</v>
      </c>
      <c r="R371" s="2"/>
      <c r="S371" s="2"/>
      <c r="T371" s="2"/>
      <c r="U371" s="2"/>
    </row>
    <row r="372" spans="1:21" x14ac:dyDescent="0.25">
      <c r="A372" s="2" t="s">
        <v>61</v>
      </c>
      <c r="B372" s="2">
        <v>196.1</v>
      </c>
      <c r="C372" s="2">
        <v>1.92</v>
      </c>
      <c r="D372" s="2">
        <v>1159.7</v>
      </c>
      <c r="E372" s="2">
        <v>410.1</v>
      </c>
      <c r="F372" s="2">
        <v>306</v>
      </c>
      <c r="G372" s="2">
        <v>446.8</v>
      </c>
      <c r="H372" s="2">
        <v>19.82</v>
      </c>
      <c r="I372" s="2">
        <v>17.75</v>
      </c>
      <c r="J372" s="2">
        <v>11.19</v>
      </c>
      <c r="K372" s="2">
        <v>30.35</v>
      </c>
      <c r="L372" s="2">
        <v>53.8</v>
      </c>
      <c r="M372" s="2">
        <v>0.34799999999999998</v>
      </c>
      <c r="N372" s="2">
        <v>1.95E-2</v>
      </c>
      <c r="O372" s="2">
        <v>0.42799999999999999</v>
      </c>
      <c r="P372" s="2"/>
      <c r="Q372" s="13">
        <f t="shared" si="7"/>
        <v>702.92920782984595</v>
      </c>
      <c r="R372" s="2"/>
      <c r="S372" s="2"/>
      <c r="T372" s="2"/>
      <c r="U372" s="2"/>
    </row>
    <row r="373" spans="1:21" x14ac:dyDescent="0.25">
      <c r="A373" s="2" t="s">
        <v>38</v>
      </c>
      <c r="B373" s="2">
        <v>1670</v>
      </c>
      <c r="C373" s="2">
        <v>2.81</v>
      </c>
      <c r="D373" s="2">
        <v>1259.0999999999999</v>
      </c>
      <c r="E373" s="2">
        <v>323.39999999999998</v>
      </c>
      <c r="F373" s="2">
        <v>265</v>
      </c>
      <c r="G373" s="2">
        <v>313.5</v>
      </c>
      <c r="H373" s="2">
        <v>15.08</v>
      </c>
      <c r="I373" s="2">
        <v>17.829999999999998</v>
      </c>
      <c r="J373" s="2">
        <v>9.6</v>
      </c>
      <c r="K373" s="2">
        <v>15.9</v>
      </c>
      <c r="L373" s="2">
        <v>66.2</v>
      </c>
      <c r="M373" s="2">
        <v>0.29199999999999998</v>
      </c>
      <c r="N373" s="2">
        <v>8.8999999999999999E-3</v>
      </c>
      <c r="O373" s="2">
        <v>0.38</v>
      </c>
      <c r="P373" s="2"/>
      <c r="Q373" s="13">
        <f t="shared" si="7"/>
        <v>690.82148620830912</v>
      </c>
      <c r="R373" s="2"/>
      <c r="S373" s="2"/>
      <c r="T373" s="2"/>
      <c r="U373" s="2"/>
    </row>
    <row r="374" spans="1:21" x14ac:dyDescent="0.25">
      <c r="A374" s="2" t="s">
        <v>39</v>
      </c>
      <c r="B374" s="2">
        <v>700</v>
      </c>
      <c r="C374" s="2">
        <v>2.0499999999999998</v>
      </c>
      <c r="D374" s="2">
        <v>1027.3</v>
      </c>
      <c r="E374" s="2">
        <v>375.1</v>
      </c>
      <c r="F374" s="2">
        <v>198.3</v>
      </c>
      <c r="G374" s="2">
        <v>381.2</v>
      </c>
      <c r="H374" s="2">
        <v>16.850000000000001</v>
      </c>
      <c r="I374" s="2">
        <v>16.079999999999998</v>
      </c>
      <c r="J374" s="2">
        <v>7.55</v>
      </c>
      <c r="K374" s="2">
        <v>13.83</v>
      </c>
      <c r="L374" s="2">
        <v>28.68</v>
      </c>
      <c r="M374" s="2">
        <v>1.17</v>
      </c>
      <c r="N374" s="2">
        <v>0.95</v>
      </c>
      <c r="O374" s="2">
        <v>0.59099999999999997</v>
      </c>
      <c r="P374" s="2"/>
      <c r="Q374" s="13">
        <f t="shared" si="7"/>
        <v>667.30838426700757</v>
      </c>
      <c r="R374" s="2"/>
      <c r="S374" s="2"/>
      <c r="T374" s="2"/>
      <c r="U374" s="2"/>
    </row>
    <row r="375" spans="1:21" x14ac:dyDescent="0.25">
      <c r="A375" s="2" t="s">
        <v>62</v>
      </c>
      <c r="B375" s="2">
        <v>3600</v>
      </c>
      <c r="C375" s="2">
        <v>4.49</v>
      </c>
      <c r="D375" s="2">
        <v>1082.0999999999999</v>
      </c>
      <c r="E375" s="2">
        <v>281.39999999999998</v>
      </c>
      <c r="F375" s="2">
        <v>239.9</v>
      </c>
      <c r="G375" s="2">
        <v>327.2</v>
      </c>
      <c r="H375" s="2">
        <v>19.93</v>
      </c>
      <c r="I375" s="2">
        <v>18.079999999999998</v>
      </c>
      <c r="J375" s="2">
        <v>8.68</v>
      </c>
      <c r="K375" s="2">
        <v>16</v>
      </c>
      <c r="L375" s="2">
        <v>32.89</v>
      </c>
      <c r="M375" s="2">
        <v>0.40300000000000002</v>
      </c>
      <c r="N375" s="2">
        <v>1.61E-2</v>
      </c>
      <c r="O375" s="2">
        <v>0.63800000000000001</v>
      </c>
      <c r="P375" s="2"/>
      <c r="Q375" s="13">
        <f t="shared" si="7"/>
        <v>682.62060878412308</v>
      </c>
      <c r="R375" s="2"/>
      <c r="S375" s="2"/>
      <c r="T375" s="2"/>
      <c r="U375" s="2"/>
    </row>
    <row r="376" spans="1:21" x14ac:dyDescent="0.25">
      <c r="A376" s="2" t="s">
        <v>40</v>
      </c>
      <c r="B376" s="2">
        <v>1210</v>
      </c>
      <c r="C376" s="2">
        <v>2.19</v>
      </c>
      <c r="D376" s="2">
        <v>1095.7</v>
      </c>
      <c r="E376" s="2">
        <v>386.3</v>
      </c>
      <c r="F376" s="2">
        <v>401</v>
      </c>
      <c r="G376" s="2">
        <v>353.7</v>
      </c>
      <c r="H376" s="2">
        <v>17.59</v>
      </c>
      <c r="I376" s="2">
        <v>17.55</v>
      </c>
      <c r="J376" s="2">
        <v>13.11</v>
      </c>
      <c r="K376" s="2">
        <v>19.739999999999998</v>
      </c>
      <c r="L376" s="2">
        <v>25.31</v>
      </c>
      <c r="M376" s="2">
        <v>0.68700000000000006</v>
      </c>
      <c r="N376" s="2">
        <v>1.4E-2</v>
      </c>
      <c r="O376" s="2">
        <v>0.80500000000000005</v>
      </c>
      <c r="P376" s="2"/>
      <c r="Q376" s="13">
        <f t="shared" si="7"/>
        <v>726.52877243128603</v>
      </c>
      <c r="R376" s="2"/>
      <c r="S376" s="2"/>
      <c r="T376" s="2"/>
      <c r="U376" s="2"/>
    </row>
    <row r="377" spans="1:21" x14ac:dyDescent="0.25">
      <c r="A377" s="2" t="s">
        <v>41</v>
      </c>
      <c r="B377" s="2">
        <v>213.3</v>
      </c>
      <c r="C377" s="2">
        <v>1.32</v>
      </c>
      <c r="D377" s="2">
        <v>967.9</v>
      </c>
      <c r="E377" s="2">
        <v>306.2</v>
      </c>
      <c r="F377" s="2">
        <v>208.8</v>
      </c>
      <c r="G377" s="2">
        <v>465.4</v>
      </c>
      <c r="H377" s="2">
        <v>13.25</v>
      </c>
      <c r="I377" s="2">
        <v>15.18</v>
      </c>
      <c r="J377" s="2">
        <v>8.5</v>
      </c>
      <c r="K377" s="2">
        <v>12.06</v>
      </c>
      <c r="L377" s="2">
        <v>142.19999999999999</v>
      </c>
      <c r="M377" s="2">
        <v>0.16900000000000001</v>
      </c>
      <c r="N377" s="2">
        <v>2.0100000000000001E-3</v>
      </c>
      <c r="O377" s="2">
        <v>0.40799999999999997</v>
      </c>
      <c r="P377" s="2"/>
      <c r="Q377" s="13">
        <f t="shared" si="7"/>
        <v>671.40821854807518</v>
      </c>
      <c r="R377" s="2"/>
      <c r="S377" s="2"/>
      <c r="T377" s="2"/>
      <c r="U377" s="2"/>
    </row>
    <row r="378" spans="1:21" x14ac:dyDescent="0.25">
      <c r="A378" s="2" t="s">
        <v>42</v>
      </c>
      <c r="B378" s="2">
        <v>113.3</v>
      </c>
      <c r="C378" s="2">
        <v>1.02</v>
      </c>
      <c r="D378" s="2">
        <v>868.6</v>
      </c>
      <c r="E378" s="2">
        <v>370.6</v>
      </c>
      <c r="F378" s="2">
        <v>234</v>
      </c>
      <c r="G378" s="2">
        <v>320.5</v>
      </c>
      <c r="H378" s="2">
        <v>17.43</v>
      </c>
      <c r="I378" s="2">
        <v>17.63</v>
      </c>
      <c r="J378" s="2">
        <v>9.39</v>
      </c>
      <c r="K378" s="2">
        <v>17.04</v>
      </c>
      <c r="L378" s="2">
        <v>53.53</v>
      </c>
      <c r="M378" s="2">
        <v>0.34</v>
      </c>
      <c r="N378" s="2">
        <v>1.8E-3</v>
      </c>
      <c r="O378" s="2">
        <v>0.32</v>
      </c>
      <c r="P378" s="2"/>
      <c r="Q378" s="13">
        <f t="shared" si="7"/>
        <v>680.59018481719238</v>
      </c>
      <c r="R378" s="2"/>
      <c r="S378" s="2"/>
      <c r="T378" s="2"/>
      <c r="U378" s="2"/>
    </row>
    <row r="379" spans="1:21" x14ac:dyDescent="0.25">
      <c r="A379" s="2" t="s">
        <v>43</v>
      </c>
      <c r="B379" s="2">
        <v>236</v>
      </c>
      <c r="C379" s="2">
        <v>1.67</v>
      </c>
      <c r="D379" s="2">
        <v>1133.4000000000001</v>
      </c>
      <c r="E379" s="2">
        <v>318.3</v>
      </c>
      <c r="F379" s="2">
        <v>303</v>
      </c>
      <c r="G379" s="2">
        <v>286.60000000000002</v>
      </c>
      <c r="H379" s="2">
        <v>16.39</v>
      </c>
      <c r="I379" s="2">
        <v>16.190000000000001</v>
      </c>
      <c r="J379" s="2">
        <v>10.5</v>
      </c>
      <c r="K379" s="2">
        <v>13.43</v>
      </c>
      <c r="L379" s="2">
        <v>44.27</v>
      </c>
      <c r="M379" s="2">
        <v>0.39100000000000001</v>
      </c>
      <c r="N379" s="2">
        <v>2.0899999999999998E-2</v>
      </c>
      <c r="O379" s="2">
        <v>0.35099999999999998</v>
      </c>
      <c r="P379" s="2"/>
      <c r="Q379" s="13">
        <f t="shared" si="7"/>
        <v>702.09028438990174</v>
      </c>
      <c r="R379" s="2"/>
      <c r="S379" s="2"/>
      <c r="T379" s="2"/>
      <c r="U379" s="2"/>
    </row>
    <row r="380" spans="1:21" x14ac:dyDescent="0.25">
      <c r="A380" s="2" t="s">
        <v>44</v>
      </c>
      <c r="B380" s="2">
        <v>4100</v>
      </c>
      <c r="C380" s="2">
        <v>3.67</v>
      </c>
      <c r="D380" s="2">
        <v>1165.8</v>
      </c>
      <c r="E380" s="2">
        <v>190.4</v>
      </c>
      <c r="F380" s="2">
        <v>195.2</v>
      </c>
      <c r="G380" s="2">
        <v>199.7</v>
      </c>
      <c r="H380" s="2">
        <v>15.57</v>
      </c>
      <c r="I380" s="2">
        <v>17.11</v>
      </c>
      <c r="J380" s="2">
        <v>7.83</v>
      </c>
      <c r="K380" s="2">
        <v>5.78</v>
      </c>
      <c r="L380" s="2">
        <v>107</v>
      </c>
      <c r="M380" s="2">
        <v>2</v>
      </c>
      <c r="N380" s="2">
        <v>0.35199999999999998</v>
      </c>
      <c r="O380" s="2">
        <v>1.3720000000000001</v>
      </c>
      <c r="P380" s="2"/>
      <c r="Q380" s="13">
        <f t="shared" si="7"/>
        <v>666.0634600897456</v>
      </c>
      <c r="R380" s="2"/>
      <c r="S380" s="2"/>
      <c r="T380" s="2"/>
      <c r="U380" s="2"/>
    </row>
    <row r="381" spans="1:21" x14ac:dyDescent="0.25">
      <c r="A381" s="2" t="s">
        <v>45</v>
      </c>
      <c r="B381" s="2">
        <v>731</v>
      </c>
      <c r="C381" s="2">
        <v>2.17</v>
      </c>
      <c r="D381" s="2">
        <v>1112.4000000000001</v>
      </c>
      <c r="E381" s="2">
        <v>262.5</v>
      </c>
      <c r="F381" s="2">
        <v>480</v>
      </c>
      <c r="G381" s="2">
        <v>350.9</v>
      </c>
      <c r="H381" s="2">
        <v>15.14</v>
      </c>
      <c r="I381" s="2">
        <v>18.260000000000002</v>
      </c>
      <c r="J381" s="2">
        <v>15.5</v>
      </c>
      <c r="K381" s="2">
        <v>16.53</v>
      </c>
      <c r="L381" s="2">
        <v>62.2</v>
      </c>
      <c r="M381" s="2">
        <v>0.53500000000000003</v>
      </c>
      <c r="N381" s="2">
        <v>2.5999999999999999E-2</v>
      </c>
      <c r="O381" s="2">
        <v>0.46300000000000002</v>
      </c>
      <c r="P381" s="2"/>
      <c r="Q381" s="13">
        <f t="shared" si="7"/>
        <v>742.86693167806754</v>
      </c>
      <c r="R381" s="2"/>
      <c r="S381" s="2"/>
      <c r="T381" s="2"/>
      <c r="U381" s="2"/>
    </row>
    <row r="382" spans="1:21" x14ac:dyDescent="0.25">
      <c r="A382" s="2" t="s">
        <v>46</v>
      </c>
      <c r="B382" s="2">
        <v>221</v>
      </c>
      <c r="C382" s="2">
        <v>1.1499999999999999</v>
      </c>
      <c r="D382" s="2">
        <v>1063.5999999999999</v>
      </c>
      <c r="E382" s="2">
        <v>264.89999999999998</v>
      </c>
      <c r="F382" s="2">
        <v>218.5</v>
      </c>
      <c r="G382" s="2">
        <v>317.39999999999998</v>
      </c>
      <c r="H382" s="2">
        <v>16.23</v>
      </c>
      <c r="I382" s="2">
        <v>16.86</v>
      </c>
      <c r="J382" s="2">
        <v>8.9</v>
      </c>
      <c r="K382" s="2">
        <v>12.79</v>
      </c>
      <c r="L382" s="2">
        <v>57.39</v>
      </c>
      <c r="M382" s="2">
        <v>0.95</v>
      </c>
      <c r="N382" s="2">
        <v>2.86E-2</v>
      </c>
      <c r="O382" s="2">
        <v>0.58899999999999997</v>
      </c>
      <c r="P382" s="2"/>
      <c r="Q382" s="13">
        <f t="shared" si="7"/>
        <v>675.04614909506415</v>
      </c>
      <c r="R382" s="2"/>
      <c r="S382" s="2"/>
      <c r="T382" s="2"/>
      <c r="U382" s="2"/>
    </row>
    <row r="383" spans="1:21" x14ac:dyDescent="0.25">
      <c r="A383" s="2" t="s">
        <v>47</v>
      </c>
      <c r="B383" s="2">
        <v>3370</v>
      </c>
      <c r="C383" s="2">
        <v>2.8</v>
      </c>
      <c r="D383" s="2">
        <v>1144.2</v>
      </c>
      <c r="E383" s="2">
        <v>358.2</v>
      </c>
      <c r="F383" s="2">
        <v>202.8</v>
      </c>
      <c r="G383" s="2">
        <v>372.3</v>
      </c>
      <c r="H383" s="2">
        <v>18.100000000000001</v>
      </c>
      <c r="I383" s="2">
        <v>19.11</v>
      </c>
      <c r="J383" s="2">
        <v>8.8000000000000007</v>
      </c>
      <c r="K383" s="2">
        <v>13.35</v>
      </c>
      <c r="L383" s="2">
        <v>27.41</v>
      </c>
      <c r="M383" s="2">
        <v>8.52</v>
      </c>
      <c r="N383" s="2">
        <v>0.63900000000000001</v>
      </c>
      <c r="O383" s="2">
        <v>2.6</v>
      </c>
      <c r="P383" s="2"/>
      <c r="Q383" s="13">
        <f t="shared" si="7"/>
        <v>669.08703681759994</v>
      </c>
      <c r="R383" s="2"/>
      <c r="S383" s="2"/>
      <c r="T383" s="2"/>
      <c r="U383" s="2"/>
    </row>
    <row r="384" spans="1:21" x14ac:dyDescent="0.25">
      <c r="A384" s="2" t="s">
        <v>171</v>
      </c>
      <c r="B384" s="2">
        <v>419</v>
      </c>
      <c r="C384" s="2">
        <v>2.39</v>
      </c>
      <c r="D384" s="2">
        <v>1100</v>
      </c>
      <c r="E384" s="2">
        <v>388.8</v>
      </c>
      <c r="F384" s="2">
        <v>297</v>
      </c>
      <c r="G384" s="2">
        <v>204.3</v>
      </c>
      <c r="H384" s="2">
        <v>17.53</v>
      </c>
      <c r="I384" s="2">
        <v>16.41</v>
      </c>
      <c r="J384" s="2">
        <v>9.6300000000000008</v>
      </c>
      <c r="K384" s="2">
        <v>11.25</v>
      </c>
      <c r="L384" s="2">
        <v>47.01</v>
      </c>
      <c r="M384" s="2">
        <v>0.69899999999999995</v>
      </c>
      <c r="N384" s="2">
        <v>1.17E-2</v>
      </c>
      <c r="O384" s="2">
        <v>0.61099999999999999</v>
      </c>
      <c r="P384" s="2"/>
      <c r="Q384" s="13">
        <f t="shared" si="7"/>
        <v>700.39165500081128</v>
      </c>
      <c r="R384" s="2"/>
      <c r="S384" s="2"/>
      <c r="T384" s="2"/>
      <c r="U384" s="2"/>
    </row>
    <row r="385" spans="1:2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x14ac:dyDescent="0.25">
      <c r="A387" s="2" t="s">
        <v>176</v>
      </c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x14ac:dyDescent="0.25">
      <c r="A389" s="16" t="s">
        <v>182</v>
      </c>
      <c r="B389" s="9"/>
      <c r="C389" s="9"/>
      <c r="D389" s="9"/>
      <c r="E389" s="9"/>
      <c r="F389" s="9"/>
      <c r="G389" s="9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</sheetData>
  <phoneticPr fontId="3" type="noConversion"/>
  <pageMargins left="0.7" right="0.7" top="0.75" bottom="0.75" header="0.3" footer="0.3"/>
  <pageSetup scale="41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Sheet1</vt:lpstr>
      <vt:lpstr>Sheet1!Área_de_impresión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 Solari</dc:creator>
  <cp:lastModifiedBy>RMCG jsilvac</cp:lastModifiedBy>
  <cp:lastPrinted>2020-05-14T15:56:47Z</cp:lastPrinted>
  <dcterms:created xsi:type="dcterms:W3CDTF">2019-10-28T16:49:53Z</dcterms:created>
  <dcterms:modified xsi:type="dcterms:W3CDTF">2020-07-29T23:39:05Z</dcterms:modified>
</cp:coreProperties>
</file>